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Persoonlijk\Talen &amp; Schriften\2025\2025-07-18 Relatief Kleurenschrift\"/>
    </mc:Choice>
  </mc:AlternateContent>
  <xr:revisionPtr revIDLastSave="0" documentId="13_ncr:1_{9E238B44-8CFB-4321-9B9C-AB586F6F4446}" xr6:coauthVersionLast="47" xr6:coauthVersionMax="47" xr10:uidLastSave="{00000000-0000-0000-0000-000000000000}"/>
  <bookViews>
    <workbookView xWindow="-120" yWindow="-120" windowWidth="38640" windowHeight="21240" xr2:uid="{68EC9B2C-F9D3-4EF4-AE6A-3A6211E46CB4}"/>
  </bookViews>
  <sheets>
    <sheet name="Relatieve Kleurcode 19-7-2025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5" l="1"/>
  <c r="E23" i="5"/>
  <c r="E22" i="5"/>
  <c r="CN7" i="5"/>
  <c r="CN10" i="5" s="1"/>
  <c r="CM7" i="5"/>
  <c r="CM10" i="5" s="1"/>
  <c r="CL7" i="5"/>
  <c r="CL10" i="5" s="1"/>
  <c r="CK7" i="5"/>
  <c r="CK10" i="5" s="1"/>
  <c r="CJ7" i="5"/>
  <c r="CJ10" i="5" s="1"/>
  <c r="CI7" i="5"/>
  <c r="CI10" i="5" s="1"/>
  <c r="CH7" i="5"/>
  <c r="CH26" i="5" s="1"/>
  <c r="CG7" i="5"/>
  <c r="CG26" i="5" s="1"/>
  <c r="CF7" i="5"/>
  <c r="CF9" i="5" s="1"/>
  <c r="CE7" i="5"/>
  <c r="CE9" i="5" s="1"/>
  <c r="CD7" i="5"/>
  <c r="CD10" i="5" s="1"/>
  <c r="CC7" i="5"/>
  <c r="CC10" i="5" s="1"/>
  <c r="CB7" i="5"/>
  <c r="CB10" i="5" s="1"/>
  <c r="CA7" i="5"/>
  <c r="CA10" i="5" s="1"/>
  <c r="BZ7" i="5"/>
  <c r="BZ10" i="5" s="1"/>
  <c r="BY7" i="5"/>
  <c r="BY10" i="5" s="1"/>
  <c r="BX7" i="5"/>
  <c r="BX10" i="5" s="1"/>
  <c r="BW7" i="5"/>
  <c r="BW10" i="5" s="1"/>
  <c r="BV7" i="5"/>
  <c r="BV26" i="5" s="1"/>
  <c r="BU7" i="5"/>
  <c r="BU26" i="5" s="1"/>
  <c r="BT7" i="5"/>
  <c r="BT9" i="5" s="1"/>
  <c r="BS7" i="5"/>
  <c r="BS9" i="5" s="1"/>
  <c r="BR7" i="5"/>
  <c r="BR10" i="5" s="1"/>
  <c r="BQ7" i="5"/>
  <c r="BQ10" i="5" s="1"/>
  <c r="BP7" i="5"/>
  <c r="BP10" i="5" s="1"/>
  <c r="BO7" i="5"/>
  <c r="BO10" i="5" s="1"/>
  <c r="BN7" i="5"/>
  <c r="BN10" i="5" s="1"/>
  <c r="BM7" i="5"/>
  <c r="BM10" i="5" s="1"/>
  <c r="BL7" i="5"/>
  <c r="BL10" i="5" s="1"/>
  <c r="BK7" i="5"/>
  <c r="BK10" i="5" s="1"/>
  <c r="BJ7" i="5"/>
  <c r="BJ26" i="5" s="1"/>
  <c r="BI7" i="5"/>
  <c r="BI26" i="5" s="1"/>
  <c r="BH7" i="5"/>
  <c r="BH9" i="5" s="1"/>
  <c r="BG7" i="5"/>
  <c r="BG9" i="5" s="1"/>
  <c r="BF7" i="5"/>
  <c r="BF10" i="5" s="1"/>
  <c r="BE7" i="5"/>
  <c r="BE10" i="5" s="1"/>
  <c r="BD7" i="5"/>
  <c r="BD10" i="5" s="1"/>
  <c r="BC7" i="5"/>
  <c r="BC10" i="5" s="1"/>
  <c r="BB7" i="5"/>
  <c r="BB10" i="5" s="1"/>
  <c r="BA7" i="5"/>
  <c r="BA10" i="5" s="1"/>
  <c r="AZ7" i="5"/>
  <c r="AZ10" i="5" s="1"/>
  <c r="AY7" i="5"/>
  <c r="AY10" i="5" s="1"/>
  <c r="AX7" i="5"/>
  <c r="AX26" i="5" s="1"/>
  <c r="AW7" i="5"/>
  <c r="AW26" i="5" s="1"/>
  <c r="AV7" i="5"/>
  <c r="AV9" i="5" s="1"/>
  <c r="AU7" i="5"/>
  <c r="AU9" i="5" s="1"/>
  <c r="AT7" i="5"/>
  <c r="AT10" i="5" s="1"/>
  <c r="AS7" i="5"/>
  <c r="AS10" i="5" s="1"/>
  <c r="AR7" i="5"/>
  <c r="AR10" i="5" s="1"/>
  <c r="AQ7" i="5"/>
  <c r="AQ10" i="5" s="1"/>
  <c r="AP7" i="5"/>
  <c r="AP10" i="5" s="1"/>
  <c r="AO7" i="5"/>
  <c r="AO10" i="5" s="1"/>
  <c r="AN7" i="5"/>
  <c r="AN10" i="5" s="1"/>
  <c r="AM7" i="5"/>
  <c r="AM10" i="5" s="1"/>
  <c r="AL7" i="5"/>
  <c r="AL26" i="5" s="1"/>
  <c r="AK7" i="5"/>
  <c r="AK26" i="5" s="1"/>
  <c r="AJ7" i="5"/>
  <c r="AJ9" i="5" s="1"/>
  <c r="AI7" i="5"/>
  <c r="AI9" i="5" s="1"/>
  <c r="AH7" i="5"/>
  <c r="AH10" i="5" s="1"/>
  <c r="AG7" i="5"/>
  <c r="AG10" i="5" s="1"/>
  <c r="AF7" i="5"/>
  <c r="AF10" i="5" s="1"/>
  <c r="AE7" i="5"/>
  <c r="AE10" i="5" s="1"/>
  <c r="AD7" i="5"/>
  <c r="AD10" i="5" s="1"/>
  <c r="AC7" i="5"/>
  <c r="AC10" i="5" s="1"/>
  <c r="AB7" i="5"/>
  <c r="AB10" i="5" s="1"/>
  <c r="AA7" i="5"/>
  <c r="AA10" i="5" s="1"/>
  <c r="Z7" i="5"/>
  <c r="Z26" i="5" s="1"/>
  <c r="Y7" i="5"/>
  <c r="Y26" i="5" s="1"/>
  <c r="X7" i="5"/>
  <c r="X9" i="5" s="1"/>
  <c r="W7" i="5"/>
  <c r="W9" i="5" s="1"/>
  <c r="V7" i="5"/>
  <c r="V10" i="5" s="1"/>
  <c r="U7" i="5"/>
  <c r="U10" i="5" s="1"/>
  <c r="T7" i="5"/>
  <c r="T10" i="5" s="1"/>
  <c r="S7" i="5"/>
  <c r="S10" i="5" s="1"/>
  <c r="R7" i="5"/>
  <c r="R10" i="5" s="1"/>
  <c r="Q7" i="5"/>
  <c r="Q10" i="5" s="1"/>
  <c r="P7" i="5"/>
  <c r="P10" i="5" s="1"/>
  <c r="O7" i="5"/>
  <c r="O10" i="5" s="1"/>
  <c r="N7" i="5"/>
  <c r="N26" i="5" s="1"/>
  <c r="M7" i="5"/>
  <c r="M26" i="5" s="1"/>
  <c r="L7" i="5"/>
  <c r="L9" i="5" s="1"/>
  <c r="K7" i="5"/>
  <c r="K9" i="5" s="1"/>
  <c r="J7" i="5"/>
  <c r="J10" i="5" s="1"/>
  <c r="I7" i="5"/>
  <c r="I10" i="5" s="1"/>
  <c r="H7" i="5"/>
  <c r="H10" i="5" s="1"/>
  <c r="G7" i="5"/>
  <c r="G10" i="5" s="1"/>
  <c r="G24" i="5" s="1"/>
  <c r="CK18" i="5" l="1"/>
  <c r="BY18" i="5"/>
  <c r="BM18" i="5"/>
  <c r="BA18" i="5"/>
  <c r="AO18" i="5"/>
  <c r="AC18" i="5"/>
  <c r="CM18" i="5"/>
  <c r="CA18" i="5"/>
  <c r="BO18" i="5"/>
  <c r="BC18" i="5"/>
  <c r="AQ18" i="5"/>
  <c r="AE18" i="5"/>
  <c r="S18" i="5"/>
  <c r="CL18" i="5"/>
  <c r="BZ18" i="5"/>
  <c r="BN18" i="5"/>
  <c r="BB18" i="5"/>
  <c r="AP18" i="5"/>
  <c r="AD18" i="5"/>
  <c r="R18" i="5"/>
  <c r="CJ18" i="5"/>
  <c r="BX18" i="5"/>
  <c r="BL18" i="5"/>
  <c r="AZ18" i="5"/>
  <c r="AN18" i="5"/>
  <c r="AB18" i="5"/>
  <c r="P18" i="5"/>
  <c r="Q18" i="5"/>
  <c r="CI18" i="5"/>
  <c r="BW18" i="5"/>
  <c r="BK18" i="5"/>
  <c r="AY18" i="5"/>
  <c r="AM18" i="5"/>
  <c r="AA18" i="5"/>
  <c r="O18" i="5"/>
  <c r="CH18" i="5"/>
  <c r="BV18" i="5"/>
  <c r="BJ18" i="5"/>
  <c r="AX18" i="5"/>
  <c r="AL18" i="5"/>
  <c r="Z18" i="5"/>
  <c r="N18" i="5"/>
  <c r="CG18" i="5"/>
  <c r="BU18" i="5"/>
  <c r="BI18" i="5"/>
  <c r="AW18" i="5"/>
  <c r="AK18" i="5"/>
  <c r="Y18" i="5"/>
  <c r="M18" i="5"/>
  <c r="CF18" i="5"/>
  <c r="BT18" i="5"/>
  <c r="BH18" i="5"/>
  <c r="AV18" i="5"/>
  <c r="AJ18" i="5"/>
  <c r="X18" i="5"/>
  <c r="L18" i="5"/>
  <c r="CE18" i="5"/>
  <c r="BS18" i="5"/>
  <c r="BG18" i="5"/>
  <c r="AU18" i="5"/>
  <c r="AI18" i="5"/>
  <c r="W18" i="5"/>
  <c r="K18" i="5"/>
  <c r="CD18" i="5"/>
  <c r="BR18" i="5"/>
  <c r="BF18" i="5"/>
  <c r="AT18" i="5"/>
  <c r="AH18" i="5"/>
  <c r="V18" i="5"/>
  <c r="J18" i="5"/>
  <c r="G18" i="5"/>
  <c r="CC18" i="5"/>
  <c r="BQ18" i="5"/>
  <c r="BE18" i="5"/>
  <c r="AS18" i="5"/>
  <c r="AG18" i="5"/>
  <c r="U18" i="5"/>
  <c r="I18" i="5"/>
  <c r="CN18" i="5"/>
  <c r="CB18" i="5"/>
  <c r="BP18" i="5"/>
  <c r="BD18" i="5"/>
  <c r="AR18" i="5"/>
  <c r="AF18" i="5"/>
  <c r="T18" i="5"/>
  <c r="H18" i="5"/>
  <c r="H24" i="5"/>
  <c r="I24" i="5" s="1"/>
  <c r="J24" i="5" s="1"/>
  <c r="G16" i="5"/>
  <c r="O8" i="5"/>
  <c r="AA8" i="5"/>
  <c r="AM8" i="5"/>
  <c r="AY8" i="5"/>
  <c r="BK8" i="5"/>
  <c r="BW8" i="5"/>
  <c r="CI8" i="5"/>
  <c r="M9" i="5"/>
  <c r="Y9" i="5"/>
  <c r="AK9" i="5"/>
  <c r="AW9" i="5"/>
  <c r="BI9" i="5"/>
  <c r="BU9" i="5"/>
  <c r="CG9" i="5"/>
  <c r="K10" i="5"/>
  <c r="W10" i="5"/>
  <c r="AI10" i="5"/>
  <c r="AU10" i="5"/>
  <c r="BG10" i="5"/>
  <c r="BS10" i="5"/>
  <c r="CE10" i="5"/>
  <c r="O26" i="5"/>
  <c r="AA26" i="5"/>
  <c r="AM26" i="5"/>
  <c r="AY26" i="5"/>
  <c r="BK26" i="5"/>
  <c r="BW26" i="5"/>
  <c r="CI26" i="5"/>
  <c r="P8" i="5"/>
  <c r="AB8" i="5"/>
  <c r="AN8" i="5"/>
  <c r="AZ8" i="5"/>
  <c r="BL8" i="5"/>
  <c r="BX8" i="5"/>
  <c r="CJ8" i="5"/>
  <c r="N9" i="5"/>
  <c r="Z9" i="5"/>
  <c r="AL9" i="5"/>
  <c r="AX9" i="5"/>
  <c r="BJ9" i="5"/>
  <c r="BV9" i="5"/>
  <c r="CH9" i="5"/>
  <c r="L10" i="5"/>
  <c r="X10" i="5"/>
  <c r="AJ10" i="5"/>
  <c r="AV10" i="5"/>
  <c r="BH10" i="5"/>
  <c r="BT10" i="5"/>
  <c r="CF10" i="5"/>
  <c r="P26" i="5"/>
  <c r="AB26" i="5"/>
  <c r="AN26" i="5"/>
  <c r="AZ26" i="5"/>
  <c r="BL26" i="5"/>
  <c r="BX26" i="5"/>
  <c r="CJ26" i="5"/>
  <c r="Q8" i="5"/>
  <c r="AC8" i="5"/>
  <c r="AO8" i="5"/>
  <c r="BA8" i="5"/>
  <c r="BM8" i="5"/>
  <c r="BY8" i="5"/>
  <c r="CK8" i="5"/>
  <c r="O9" i="5"/>
  <c r="AA9" i="5"/>
  <c r="AM9" i="5"/>
  <c r="AY9" i="5"/>
  <c r="BK9" i="5"/>
  <c r="BW9" i="5"/>
  <c r="CI9" i="5"/>
  <c r="M10" i="5"/>
  <c r="Y10" i="5"/>
  <c r="AK10" i="5"/>
  <c r="AW10" i="5"/>
  <c r="BI10" i="5"/>
  <c r="BU10" i="5"/>
  <c r="CG10" i="5"/>
  <c r="Q26" i="5"/>
  <c r="AC26" i="5"/>
  <c r="AO26" i="5"/>
  <c r="BA26" i="5"/>
  <c r="BM26" i="5"/>
  <c r="BY26" i="5"/>
  <c r="CK26" i="5"/>
  <c r="R8" i="5"/>
  <c r="AD8" i="5"/>
  <c r="AP8" i="5"/>
  <c r="BB8" i="5"/>
  <c r="BN8" i="5"/>
  <c r="BZ8" i="5"/>
  <c r="CL8" i="5"/>
  <c r="P9" i="5"/>
  <c r="AB9" i="5"/>
  <c r="AN9" i="5"/>
  <c r="AZ9" i="5"/>
  <c r="BL9" i="5"/>
  <c r="BX9" i="5"/>
  <c r="CJ9" i="5"/>
  <c r="N10" i="5"/>
  <c r="Z10" i="5"/>
  <c r="AL10" i="5"/>
  <c r="AX10" i="5"/>
  <c r="BJ10" i="5"/>
  <c r="BV10" i="5"/>
  <c r="CH10" i="5"/>
  <c r="R26" i="5"/>
  <c r="AD26" i="5"/>
  <c r="AP26" i="5"/>
  <c r="BB26" i="5"/>
  <c r="BN26" i="5"/>
  <c r="BZ26" i="5"/>
  <c r="CL26" i="5"/>
  <c r="G8" i="5"/>
  <c r="S8" i="5"/>
  <c r="AE8" i="5"/>
  <c r="AQ8" i="5"/>
  <c r="BC8" i="5"/>
  <c r="BO8" i="5"/>
  <c r="CA8" i="5"/>
  <c r="CM8" i="5"/>
  <c r="Q9" i="5"/>
  <c r="AC9" i="5"/>
  <c r="AO9" i="5"/>
  <c r="BA9" i="5"/>
  <c r="BM9" i="5"/>
  <c r="BY9" i="5"/>
  <c r="CK9" i="5"/>
  <c r="G26" i="5"/>
  <c r="S26" i="5"/>
  <c r="AE26" i="5"/>
  <c r="AQ26" i="5"/>
  <c r="BC26" i="5"/>
  <c r="BO26" i="5"/>
  <c r="CA26" i="5"/>
  <c r="CM26" i="5"/>
  <c r="H8" i="5"/>
  <c r="T8" i="5"/>
  <c r="AF8" i="5"/>
  <c r="AR8" i="5"/>
  <c r="BD8" i="5"/>
  <c r="BP8" i="5"/>
  <c r="CB8" i="5"/>
  <c r="CN8" i="5"/>
  <c r="R9" i="5"/>
  <c r="AD9" i="5"/>
  <c r="AP9" i="5"/>
  <c r="BB9" i="5"/>
  <c r="BN9" i="5"/>
  <c r="BZ9" i="5"/>
  <c r="CL9" i="5"/>
  <c r="H26" i="5"/>
  <c r="T26" i="5"/>
  <c r="AF26" i="5"/>
  <c r="AR26" i="5"/>
  <c r="BD26" i="5"/>
  <c r="BP26" i="5"/>
  <c r="CB26" i="5"/>
  <c r="CN26" i="5"/>
  <c r="I8" i="5"/>
  <c r="U8" i="5"/>
  <c r="AG8" i="5"/>
  <c r="AS8" i="5"/>
  <c r="BE8" i="5"/>
  <c r="BQ8" i="5"/>
  <c r="CC8" i="5"/>
  <c r="G9" i="5"/>
  <c r="G23" i="5" s="1"/>
  <c r="S9" i="5"/>
  <c r="AE9" i="5"/>
  <c r="AQ9" i="5"/>
  <c r="BC9" i="5"/>
  <c r="BO9" i="5"/>
  <c r="CA9" i="5"/>
  <c r="CM9" i="5"/>
  <c r="I26" i="5"/>
  <c r="U26" i="5"/>
  <c r="AG26" i="5"/>
  <c r="AS26" i="5"/>
  <c r="BE26" i="5"/>
  <c r="BQ26" i="5"/>
  <c r="CC26" i="5"/>
  <c r="J8" i="5"/>
  <c r="V8" i="5"/>
  <c r="AH8" i="5"/>
  <c r="AT8" i="5"/>
  <c r="BF8" i="5"/>
  <c r="BR8" i="5"/>
  <c r="CD8" i="5"/>
  <c r="H9" i="5"/>
  <c r="T9" i="5"/>
  <c r="AF9" i="5"/>
  <c r="AR9" i="5"/>
  <c r="BD9" i="5"/>
  <c r="BP9" i="5"/>
  <c r="CB9" i="5"/>
  <c r="CN9" i="5"/>
  <c r="J26" i="5"/>
  <c r="V26" i="5"/>
  <c r="AH26" i="5"/>
  <c r="AT26" i="5"/>
  <c r="BF26" i="5"/>
  <c r="BR26" i="5"/>
  <c r="CD26" i="5"/>
  <c r="K8" i="5"/>
  <c r="W8" i="5"/>
  <c r="AI8" i="5"/>
  <c r="AU8" i="5"/>
  <c r="BG8" i="5"/>
  <c r="BS8" i="5"/>
  <c r="CE8" i="5"/>
  <c r="I9" i="5"/>
  <c r="U9" i="5"/>
  <c r="AG9" i="5"/>
  <c r="AS9" i="5"/>
  <c r="BE9" i="5"/>
  <c r="BQ9" i="5"/>
  <c r="CC9" i="5"/>
  <c r="K26" i="5"/>
  <c r="W26" i="5"/>
  <c r="AI26" i="5"/>
  <c r="AU26" i="5"/>
  <c r="BG26" i="5"/>
  <c r="BS26" i="5"/>
  <c r="CE26" i="5"/>
  <c r="L8" i="5"/>
  <c r="X8" i="5"/>
  <c r="AJ8" i="5"/>
  <c r="AV8" i="5"/>
  <c r="BH8" i="5"/>
  <c r="BT8" i="5"/>
  <c r="CF8" i="5"/>
  <c r="J9" i="5"/>
  <c r="V9" i="5"/>
  <c r="AH9" i="5"/>
  <c r="AT9" i="5"/>
  <c r="BF9" i="5"/>
  <c r="BR9" i="5"/>
  <c r="CD9" i="5"/>
  <c r="L26" i="5"/>
  <c r="X26" i="5"/>
  <c r="AJ26" i="5"/>
  <c r="AV26" i="5"/>
  <c r="BH26" i="5"/>
  <c r="BT26" i="5"/>
  <c r="CF26" i="5"/>
  <c r="M8" i="5"/>
  <c r="Y8" i="5"/>
  <c r="AK8" i="5"/>
  <c r="AW8" i="5"/>
  <c r="BI8" i="5"/>
  <c r="BU8" i="5"/>
  <c r="CG8" i="5"/>
  <c r="N8" i="5"/>
  <c r="Z8" i="5"/>
  <c r="AL8" i="5"/>
  <c r="AX8" i="5"/>
  <c r="BJ8" i="5"/>
  <c r="BV8" i="5"/>
  <c r="CH8" i="5"/>
  <c r="H23" i="5" l="1"/>
  <c r="I23" i="5" s="1"/>
  <c r="J23" i="5" s="1"/>
  <c r="K23" i="5" s="1"/>
  <c r="L23" i="5" s="1"/>
  <c r="M23" i="5" s="1"/>
  <c r="N23" i="5" s="1"/>
  <c r="O23" i="5" s="1"/>
  <c r="P23" i="5" s="1"/>
  <c r="Q23" i="5" s="1"/>
  <c r="R23" i="5" s="1"/>
  <c r="S23" i="5" s="1"/>
  <c r="T23" i="5" s="1"/>
  <c r="U23" i="5" s="1"/>
  <c r="V23" i="5" s="1"/>
  <c r="W23" i="5" s="1"/>
  <c r="X23" i="5" s="1"/>
  <c r="Y23" i="5" s="1"/>
  <c r="Z23" i="5" s="1"/>
  <c r="AA23" i="5" s="1"/>
  <c r="AB23" i="5" s="1"/>
  <c r="AC23" i="5" s="1"/>
  <c r="AD23" i="5" s="1"/>
  <c r="AE23" i="5" s="1"/>
  <c r="AF23" i="5" s="1"/>
  <c r="AG23" i="5" s="1"/>
  <c r="AH23" i="5" s="1"/>
  <c r="AI23" i="5" s="1"/>
  <c r="AJ23" i="5" s="1"/>
  <c r="AK23" i="5" s="1"/>
  <c r="AL23" i="5" s="1"/>
  <c r="AM23" i="5" s="1"/>
  <c r="AN23" i="5" s="1"/>
  <c r="AO23" i="5" s="1"/>
  <c r="AP23" i="5" s="1"/>
  <c r="AQ23" i="5" s="1"/>
  <c r="AR23" i="5" s="1"/>
  <c r="AS23" i="5" s="1"/>
  <c r="AT23" i="5" s="1"/>
  <c r="AU23" i="5" s="1"/>
  <c r="AV23" i="5" s="1"/>
  <c r="AW23" i="5" s="1"/>
  <c r="AX23" i="5" s="1"/>
  <c r="AY23" i="5" s="1"/>
  <c r="AZ23" i="5" s="1"/>
  <c r="BA23" i="5" s="1"/>
  <c r="BB23" i="5" s="1"/>
  <c r="BC23" i="5" s="1"/>
  <c r="BD23" i="5" s="1"/>
  <c r="BE23" i="5" s="1"/>
  <c r="BF23" i="5" s="1"/>
  <c r="BG23" i="5" s="1"/>
  <c r="BH23" i="5" s="1"/>
  <c r="BI23" i="5" s="1"/>
  <c r="BJ23" i="5" s="1"/>
  <c r="BK23" i="5" s="1"/>
  <c r="BL23" i="5" s="1"/>
  <c r="BM23" i="5" s="1"/>
  <c r="BN23" i="5" s="1"/>
  <c r="BO23" i="5" s="1"/>
  <c r="BP23" i="5" s="1"/>
  <c r="BQ23" i="5" s="1"/>
  <c r="BR23" i="5" s="1"/>
  <c r="BS23" i="5" s="1"/>
  <c r="BT23" i="5" s="1"/>
  <c r="BU23" i="5" s="1"/>
  <c r="BV23" i="5" s="1"/>
  <c r="BW23" i="5" s="1"/>
  <c r="BX23" i="5" s="1"/>
  <c r="BY23" i="5" s="1"/>
  <c r="BZ23" i="5" s="1"/>
  <c r="CA23" i="5" s="1"/>
  <c r="CB23" i="5" s="1"/>
  <c r="CC23" i="5" s="1"/>
  <c r="CD23" i="5" s="1"/>
  <c r="CE23" i="5" s="1"/>
  <c r="CF23" i="5" s="1"/>
  <c r="CG23" i="5" s="1"/>
  <c r="CH23" i="5" s="1"/>
  <c r="CI23" i="5" s="1"/>
  <c r="CJ23" i="5" s="1"/>
  <c r="CK23" i="5" s="1"/>
  <c r="CL23" i="5" s="1"/>
  <c r="CM23" i="5" s="1"/>
  <c r="CN23" i="5" s="1"/>
  <c r="K24" i="5"/>
  <c r="L24" i="5" s="1"/>
  <c r="M24" i="5" s="1"/>
  <c r="N24" i="5" s="1"/>
  <c r="O24" i="5" s="1"/>
  <c r="P24" i="5" s="1"/>
  <c r="Q24" i="5" s="1"/>
  <c r="R24" i="5" s="1"/>
  <c r="S24" i="5" s="1"/>
  <c r="T24" i="5" s="1"/>
  <c r="U24" i="5" s="1"/>
  <c r="V24" i="5" s="1"/>
  <c r="W24" i="5" s="1"/>
  <c r="X24" i="5" s="1"/>
  <c r="Y24" i="5" s="1"/>
  <c r="Z24" i="5" s="1"/>
  <c r="AA24" i="5" s="1"/>
  <c r="AB24" i="5" s="1"/>
  <c r="AC24" i="5" s="1"/>
  <c r="AD24" i="5" s="1"/>
  <c r="AE24" i="5" s="1"/>
  <c r="AF24" i="5" s="1"/>
  <c r="AG24" i="5" s="1"/>
  <c r="AH24" i="5" s="1"/>
  <c r="AI24" i="5" s="1"/>
  <c r="AJ24" i="5" s="1"/>
  <c r="AK24" i="5" s="1"/>
  <c r="AL24" i="5" s="1"/>
  <c r="AM24" i="5" s="1"/>
  <c r="AN24" i="5" s="1"/>
  <c r="AO24" i="5" s="1"/>
  <c r="AP24" i="5" s="1"/>
  <c r="AQ24" i="5" s="1"/>
  <c r="AR24" i="5" s="1"/>
  <c r="AS24" i="5" s="1"/>
  <c r="AT24" i="5" s="1"/>
  <c r="AU24" i="5" s="1"/>
  <c r="AV24" i="5" s="1"/>
  <c r="AW24" i="5" s="1"/>
  <c r="AX24" i="5" s="1"/>
  <c r="AY24" i="5" s="1"/>
  <c r="AZ24" i="5" s="1"/>
  <c r="BA24" i="5" s="1"/>
  <c r="BB24" i="5" s="1"/>
  <c r="BC24" i="5" s="1"/>
  <c r="BD24" i="5" s="1"/>
  <c r="BE24" i="5" s="1"/>
  <c r="BF24" i="5" s="1"/>
  <c r="BG24" i="5" s="1"/>
  <c r="BH24" i="5" s="1"/>
  <c r="BI24" i="5" s="1"/>
  <c r="BJ24" i="5" s="1"/>
  <c r="BK24" i="5" s="1"/>
  <c r="BL24" i="5" s="1"/>
  <c r="BM24" i="5" s="1"/>
  <c r="BN24" i="5" s="1"/>
  <c r="BO24" i="5" s="1"/>
  <c r="BP24" i="5" s="1"/>
  <c r="BQ24" i="5" s="1"/>
  <c r="BR24" i="5" s="1"/>
  <c r="BS24" i="5" s="1"/>
  <c r="BT24" i="5" s="1"/>
  <c r="BU24" i="5" s="1"/>
  <c r="BV24" i="5" s="1"/>
  <c r="BW24" i="5" s="1"/>
  <c r="BX24" i="5" s="1"/>
  <c r="BY24" i="5" s="1"/>
  <c r="BZ24" i="5" s="1"/>
  <c r="CA24" i="5" s="1"/>
  <c r="CB24" i="5" s="1"/>
  <c r="CC24" i="5" s="1"/>
  <c r="CD24" i="5" s="1"/>
  <c r="CE24" i="5" s="1"/>
  <c r="CF24" i="5" s="1"/>
  <c r="CG24" i="5" s="1"/>
  <c r="CH24" i="5" s="1"/>
  <c r="CI24" i="5" s="1"/>
  <c r="CJ24" i="5" s="1"/>
  <c r="CK24" i="5" s="1"/>
  <c r="CL24" i="5" s="1"/>
  <c r="CM24" i="5" s="1"/>
  <c r="CN24" i="5" s="1"/>
  <c r="G15" i="5"/>
  <c r="H16" i="5"/>
  <c r="I16" i="5" l="1"/>
  <c r="H15" i="5"/>
  <c r="I15" i="5" l="1"/>
  <c r="J16" i="5"/>
  <c r="K16" i="5" l="1"/>
  <c r="J15" i="5"/>
  <c r="K15" i="5" l="1"/>
  <c r="L16" i="5"/>
  <c r="L15" i="5" l="1"/>
  <c r="M16" i="5"/>
  <c r="N16" i="5" l="1"/>
  <c r="M15" i="5"/>
  <c r="N15" i="5" l="1"/>
  <c r="O16" i="5"/>
  <c r="P16" i="5" l="1"/>
  <c r="O15" i="5"/>
  <c r="P15" i="5" l="1"/>
  <c r="Q16" i="5"/>
  <c r="R16" i="5" l="1"/>
  <c r="Q15" i="5"/>
  <c r="R15" i="5" l="1"/>
  <c r="S16" i="5"/>
  <c r="T16" i="5" l="1"/>
  <c r="S15" i="5"/>
  <c r="T15" i="5" l="1"/>
  <c r="U16" i="5"/>
  <c r="V16" i="5" l="1"/>
  <c r="U15" i="5"/>
  <c r="V15" i="5" l="1"/>
  <c r="W16" i="5"/>
  <c r="X16" i="5" l="1"/>
  <c r="W15" i="5"/>
  <c r="X15" i="5" l="1"/>
  <c r="Y16" i="5"/>
  <c r="Z16" i="5" l="1"/>
  <c r="Y15" i="5"/>
  <c r="Z15" i="5" l="1"/>
  <c r="AA16" i="5"/>
  <c r="AB16" i="5" l="1"/>
  <c r="AA15" i="5"/>
  <c r="AB15" i="5" l="1"/>
  <c r="AC16" i="5"/>
  <c r="AD16" i="5" l="1"/>
  <c r="AC15" i="5"/>
  <c r="AD15" i="5" l="1"/>
  <c r="AE16" i="5"/>
  <c r="AF16" i="5" l="1"/>
  <c r="AE15" i="5"/>
  <c r="AF15" i="5" l="1"/>
  <c r="AG16" i="5"/>
  <c r="AH16" i="5" l="1"/>
  <c r="AG15" i="5"/>
  <c r="AH15" i="5" l="1"/>
  <c r="AI16" i="5"/>
  <c r="AJ16" i="5" l="1"/>
  <c r="AI15" i="5"/>
  <c r="AJ15" i="5" l="1"/>
  <c r="AK16" i="5"/>
  <c r="AL16" i="5" l="1"/>
  <c r="AK15" i="5"/>
  <c r="AL15" i="5" l="1"/>
  <c r="AM16" i="5"/>
  <c r="AN16" i="5" l="1"/>
  <c r="AM15" i="5"/>
  <c r="AN15" i="5" l="1"/>
  <c r="AO16" i="5"/>
  <c r="AP16" i="5" l="1"/>
  <c r="AO15" i="5"/>
  <c r="AP15" i="5" l="1"/>
  <c r="AQ16" i="5"/>
  <c r="AR16" i="5" l="1"/>
  <c r="AQ15" i="5"/>
  <c r="AR15" i="5" l="1"/>
  <c r="AS16" i="5"/>
  <c r="AT16" i="5" l="1"/>
  <c r="AS15" i="5"/>
  <c r="AT15" i="5" l="1"/>
  <c r="AU16" i="5"/>
  <c r="AV16" i="5" l="1"/>
  <c r="AU15" i="5"/>
  <c r="AV15" i="5" l="1"/>
  <c r="AW16" i="5"/>
  <c r="AX16" i="5" l="1"/>
  <c r="AW15" i="5"/>
  <c r="AX15" i="5" l="1"/>
  <c r="AY16" i="5"/>
  <c r="AZ16" i="5" l="1"/>
  <c r="AY15" i="5"/>
  <c r="AZ15" i="5" l="1"/>
  <c r="BA16" i="5"/>
  <c r="BB16" i="5" l="1"/>
  <c r="BA15" i="5"/>
  <c r="BB15" i="5" l="1"/>
  <c r="BC16" i="5"/>
  <c r="BD16" i="5" l="1"/>
  <c r="BC15" i="5"/>
  <c r="BD15" i="5" l="1"/>
  <c r="BE16" i="5"/>
  <c r="BF16" i="5" l="1"/>
  <c r="BE15" i="5"/>
  <c r="BF15" i="5" l="1"/>
  <c r="BG16" i="5"/>
  <c r="BH16" i="5" l="1"/>
  <c r="BG15" i="5"/>
  <c r="BH15" i="5" l="1"/>
  <c r="BI16" i="5"/>
  <c r="BI15" i="5" l="1"/>
  <c r="BJ16" i="5"/>
  <c r="BK16" i="5" l="1"/>
  <c r="BJ15" i="5"/>
  <c r="BK15" i="5" l="1"/>
  <c r="BL16" i="5"/>
  <c r="BM16" i="5" l="1"/>
  <c r="BL15" i="5"/>
  <c r="BM15" i="5" l="1"/>
  <c r="BN16" i="5"/>
  <c r="BO16" i="5" l="1"/>
  <c r="BN15" i="5"/>
  <c r="BO15" i="5" l="1"/>
  <c r="BP16" i="5"/>
  <c r="BQ16" i="5" l="1"/>
  <c r="BP15" i="5"/>
  <c r="BQ15" i="5" l="1"/>
  <c r="BR16" i="5"/>
  <c r="BS16" i="5" l="1"/>
  <c r="BR15" i="5"/>
  <c r="BS15" i="5" l="1"/>
  <c r="BT16" i="5"/>
  <c r="BU16" i="5" l="1"/>
  <c r="BT15" i="5"/>
  <c r="BU15" i="5" l="1"/>
  <c r="BV16" i="5"/>
  <c r="BW16" i="5" l="1"/>
  <c r="BV15" i="5"/>
  <c r="BW15" i="5" l="1"/>
  <c r="BX16" i="5"/>
  <c r="BY16" i="5" l="1"/>
  <c r="BX15" i="5"/>
  <c r="BY15" i="5" l="1"/>
  <c r="BZ16" i="5"/>
  <c r="CA16" i="5" l="1"/>
  <c r="BZ15" i="5"/>
  <c r="CA15" i="5" l="1"/>
  <c r="CB16" i="5"/>
  <c r="CC16" i="5" l="1"/>
  <c r="CB15" i="5"/>
  <c r="CC15" i="5" l="1"/>
  <c r="CD16" i="5"/>
  <c r="CE16" i="5" l="1"/>
  <c r="CD15" i="5"/>
  <c r="CE15" i="5" l="1"/>
  <c r="CF16" i="5"/>
  <c r="CG16" i="5" l="1"/>
  <c r="CF15" i="5"/>
  <c r="CG15" i="5" l="1"/>
  <c r="CH16" i="5"/>
  <c r="CI16" i="5" l="1"/>
  <c r="CH15" i="5"/>
  <c r="CI15" i="5" l="1"/>
  <c r="CJ16" i="5"/>
  <c r="CK16" i="5" l="1"/>
  <c r="CJ15" i="5"/>
  <c r="CK15" i="5" l="1"/>
  <c r="CL16" i="5"/>
  <c r="CM16" i="5" l="1"/>
  <c r="CN16" i="5"/>
  <c r="CL15" i="5"/>
  <c r="CM15" i="5" l="1"/>
  <c r="CN15" i="5"/>
  <c r="G22" i="5" l="1"/>
  <c r="H22" i="5" s="1"/>
  <c r="I22" i="5" l="1"/>
  <c r="H14" i="5"/>
  <c r="G14" i="5"/>
  <c r="I14" i="5" l="1"/>
  <c r="J22" i="5"/>
  <c r="J14" i="5" l="1"/>
  <c r="K22" i="5"/>
  <c r="L22" i="5" l="1"/>
  <c r="K14" i="5"/>
  <c r="M22" i="5" l="1"/>
  <c r="L14" i="5"/>
  <c r="N22" i="5" l="1"/>
  <c r="M14" i="5"/>
  <c r="O22" i="5" l="1"/>
  <c r="N14" i="5"/>
  <c r="O14" i="5" l="1"/>
  <c r="P22" i="5"/>
  <c r="Q22" i="5" l="1"/>
  <c r="P14" i="5"/>
  <c r="Q14" i="5" l="1"/>
  <c r="R22" i="5"/>
  <c r="S22" i="5" l="1"/>
  <c r="R14" i="5"/>
  <c r="T22" i="5" l="1"/>
  <c r="S14" i="5"/>
  <c r="U22" i="5" l="1"/>
  <c r="T14" i="5"/>
  <c r="U14" i="5" l="1"/>
  <c r="V22" i="5"/>
  <c r="W22" i="5" l="1"/>
  <c r="V14" i="5"/>
  <c r="X22" i="5" l="1"/>
  <c r="W14" i="5"/>
  <c r="Y22" i="5" l="1"/>
  <c r="X14" i="5"/>
  <c r="Z22" i="5" l="1"/>
  <c r="Y14" i="5"/>
  <c r="AA22" i="5" l="1"/>
  <c r="Z14" i="5"/>
  <c r="AA14" i="5" l="1"/>
  <c r="AB22" i="5"/>
  <c r="AB14" i="5" l="1"/>
  <c r="AC22" i="5"/>
  <c r="AD22" i="5" l="1"/>
  <c r="AC14" i="5"/>
  <c r="AE22" i="5" l="1"/>
  <c r="AD14" i="5"/>
  <c r="AF22" i="5" l="1"/>
  <c r="AE14" i="5"/>
  <c r="AG22" i="5" l="1"/>
  <c r="AF14" i="5"/>
  <c r="AH22" i="5" l="1"/>
  <c r="AG14" i="5"/>
  <c r="AI22" i="5" l="1"/>
  <c r="AH14" i="5"/>
  <c r="AJ22" i="5" l="1"/>
  <c r="AI14" i="5"/>
  <c r="AK22" i="5" l="1"/>
  <c r="AJ14" i="5"/>
  <c r="AL22" i="5" l="1"/>
  <c r="AK14" i="5"/>
  <c r="AM22" i="5" l="1"/>
  <c r="AL14" i="5"/>
  <c r="AM14" i="5" l="1"/>
  <c r="AN22" i="5"/>
  <c r="AN14" i="5" l="1"/>
  <c r="AO22" i="5"/>
  <c r="AP22" i="5" l="1"/>
  <c r="AO14" i="5"/>
  <c r="AQ22" i="5" l="1"/>
  <c r="AP14" i="5"/>
  <c r="AR22" i="5" l="1"/>
  <c r="AQ14" i="5"/>
  <c r="AS22" i="5" l="1"/>
  <c r="AR14" i="5"/>
  <c r="AS14" i="5" l="1"/>
  <c r="AT22" i="5"/>
  <c r="AU22" i="5" l="1"/>
  <c r="AT14" i="5"/>
  <c r="AV22" i="5" l="1"/>
  <c r="AU14" i="5"/>
  <c r="AW22" i="5" l="1"/>
  <c r="AV14" i="5"/>
  <c r="AX22" i="5" l="1"/>
  <c r="AW14" i="5"/>
  <c r="AY22" i="5" l="1"/>
  <c r="AX14" i="5"/>
  <c r="AY14" i="5" l="1"/>
  <c r="AZ22" i="5"/>
  <c r="AZ14" i="5" l="1"/>
  <c r="BA22" i="5"/>
  <c r="BB22" i="5" l="1"/>
  <c r="BA14" i="5"/>
  <c r="BC22" i="5" l="1"/>
  <c r="BB14" i="5"/>
  <c r="BD22" i="5" l="1"/>
  <c r="BC14" i="5"/>
  <c r="BE22" i="5" l="1"/>
  <c r="BD14" i="5"/>
  <c r="BE14" i="5" l="1"/>
  <c r="BF22" i="5"/>
  <c r="BF14" i="5" l="1"/>
  <c r="BG22" i="5"/>
  <c r="BH22" i="5" l="1"/>
  <c r="BG14" i="5"/>
  <c r="BI22" i="5" l="1"/>
  <c r="BH14" i="5"/>
  <c r="BJ22" i="5" l="1"/>
  <c r="BI14" i="5"/>
  <c r="BK22" i="5" l="1"/>
  <c r="BJ14" i="5"/>
  <c r="BK14" i="5" l="1"/>
  <c r="BL22" i="5"/>
  <c r="BM22" i="5" l="1"/>
  <c r="BL14" i="5"/>
  <c r="BN22" i="5" l="1"/>
  <c r="BM14" i="5"/>
  <c r="BO22" i="5" l="1"/>
  <c r="BN14" i="5"/>
  <c r="BP22" i="5" l="1"/>
  <c r="BO14" i="5"/>
  <c r="BQ22" i="5" l="1"/>
  <c r="BP14" i="5"/>
  <c r="BQ14" i="5" l="1"/>
  <c r="BR22" i="5"/>
  <c r="BR14" i="5" l="1"/>
  <c r="BS22" i="5"/>
  <c r="BT22" i="5" l="1"/>
  <c r="BS14" i="5"/>
  <c r="BU22" i="5" l="1"/>
  <c r="BT14" i="5"/>
  <c r="BV22" i="5" l="1"/>
  <c r="BU14" i="5"/>
  <c r="BW22" i="5" l="1"/>
  <c r="BV14" i="5"/>
  <c r="BW14" i="5" l="1"/>
  <c r="BX22" i="5"/>
  <c r="BX14" i="5" l="1"/>
  <c r="BY22" i="5"/>
  <c r="BZ22" i="5" l="1"/>
  <c r="BY14" i="5"/>
  <c r="CA22" i="5" l="1"/>
  <c r="BZ14" i="5"/>
  <c r="CB22" i="5" l="1"/>
  <c r="CA14" i="5"/>
  <c r="CC22" i="5" l="1"/>
  <c r="CB14" i="5"/>
  <c r="CC14" i="5" l="1"/>
  <c r="CD22" i="5"/>
  <c r="CD14" i="5" l="1"/>
  <c r="CE22" i="5"/>
  <c r="CF22" i="5" l="1"/>
  <c r="CE14" i="5"/>
  <c r="CG22" i="5" l="1"/>
  <c r="CF14" i="5"/>
  <c r="CH22" i="5" l="1"/>
  <c r="CG14" i="5"/>
  <c r="CI22" i="5" l="1"/>
  <c r="CH14" i="5"/>
  <c r="CI14" i="5" l="1"/>
  <c r="CJ22" i="5"/>
  <c r="CJ14" i="5" l="1"/>
  <c r="CK22" i="5"/>
  <c r="CL22" i="5" l="1"/>
  <c r="CK14" i="5"/>
  <c r="CM22" i="5" l="1"/>
  <c r="CL14" i="5"/>
  <c r="CM14" i="5" l="1"/>
  <c r="CN22" i="5"/>
  <c r="CN14" i="5" s="1"/>
</calcChain>
</file>

<file path=xl/sharedStrings.xml><?xml version="1.0" encoding="utf-8"?>
<sst xmlns="http://schemas.openxmlformats.org/spreadsheetml/2006/main" count="52" uniqueCount="52">
  <si>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</si>
  <si>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</si>
  <si>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</si>
  <si>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</si>
  <si>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</si>
  <si>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</si>
  <si>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</si>
  <si>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</si>
  <si>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</si>
  <si>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</si>
  <si>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</si>
  <si>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</si>
  <si>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</si>
  <si>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</si>
  <si>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</si>
  <si>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</si>
  <si>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</si>
  <si>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</si>
  <si>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</si>
  <si>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</si>
  <si>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</si>
  <si>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</si>
  <si>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</si>
  <si>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</si>
  <si>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</si>
  <si>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</si>
  <si>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d27979</t>
  </si>
  <si>
    <t>9779d2</t>
  </si>
  <si>
    <t>b579d2</t>
  </si>
  <si>
    <t>d279d2</t>
  </si>
  <si>
    <t>0/360</t>
  </si>
  <si>
    <t xml:space="preserve"> </t>
  </si>
  <si>
    <t>&gt;&gt;&gt;</t>
  </si>
  <si>
    <t>Alfabet</t>
  </si>
  <si>
    <t>Kleuren</t>
  </si>
  <si>
    <t>Relatieve Kleurcode</t>
  </si>
  <si>
    <t>Drabkikker, 19-7-2025</t>
  </si>
  <si>
    <t>d2a679</t>
  </si>
  <si>
    <t>a6d279</t>
  </si>
  <si>
    <t>79a6d2</t>
  </si>
  <si>
    <t>79c4d2</t>
  </si>
  <si>
    <t>7988d2</t>
  </si>
  <si>
    <t>79d2c4</t>
  </si>
  <si>
    <t>79d288</t>
  </si>
  <si>
    <t>d2c379</t>
  </si>
  <si>
    <t>wie niet weg is is gezien</t>
  </si>
  <si>
    <t>(saturation 50; lightness 65)</t>
  </si>
  <si>
    <t>hue:</t>
  </si>
  <si>
    <t>Startblok:</t>
  </si>
  <si>
    <t>Output met getallen:</t>
  </si>
  <si>
    <t>Output zonder getallen:</t>
  </si>
  <si>
    <t>Voer hier tekst in (alleen kleine letters + spatie zijn toegestaan) en toets Enter: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</si>
</sst>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onsolas"/>
      <family val="3"/>
    </font>
    <font>
      <sz val="10"/>
      <color theme="1"/>
      <name val="Consolas"/>
      <family val="3"/>
    </font>
    <font>
      <b/>
      <sz val="10"/>
      <color theme="1"/>
      <name val="Consolas"/>
      <family val="3"/>
    </font>
    <font>
      <sz val="10"/>
      <color rgb="FF000000"/>
      <name val="Consolas"/>
      <family val="3"/>
    </font>
    <font>
      <sz val="10"/>
      <name val="Consolas"/>
      <family val="3"/>
    </font>
    <font>
      <sz val="10"/>
      <color rgb="FF00B050"/>
      <name val="Consolas"/>
      <family val="3"/>
    </font>
  </fonts>
  <fills count="16">
    <fill>
      <patternFill patternType="none"/>
    </fill>
    <fill>
      <patternFill patternType="gray125"/>
    </fill>
    <fill>
      <patternFill patternType="solid">
        <fgColor rgb="FFD27979"/>
        <bgColor indexed="64"/>
      </patternFill>
    </fill>
    <fill>
      <patternFill patternType="solid">
        <fgColor rgb="FF9779D2"/>
        <bgColor indexed="64"/>
      </patternFill>
    </fill>
    <fill>
      <patternFill patternType="solid">
        <fgColor rgb="FFB579D2"/>
        <bgColor indexed="64"/>
      </patternFill>
    </fill>
    <fill>
      <patternFill patternType="solid">
        <fgColor rgb="FFD279D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D2A679"/>
        <bgColor indexed="64"/>
      </patternFill>
    </fill>
    <fill>
      <patternFill patternType="solid">
        <fgColor rgb="FFA6D279"/>
        <bgColor indexed="64"/>
      </patternFill>
    </fill>
    <fill>
      <patternFill patternType="solid">
        <fgColor rgb="FF79A6D2"/>
        <bgColor indexed="64"/>
      </patternFill>
    </fill>
    <fill>
      <patternFill patternType="solid">
        <fgColor rgb="FF79C4D2"/>
        <bgColor indexed="64"/>
      </patternFill>
    </fill>
    <fill>
      <patternFill patternType="solid">
        <fgColor rgb="FF7988D2"/>
        <bgColor indexed="64"/>
      </patternFill>
    </fill>
    <fill>
      <patternFill patternType="solid">
        <fgColor rgb="FF79D2C4"/>
        <bgColor indexed="64"/>
      </patternFill>
    </fill>
    <fill>
      <patternFill patternType="solid">
        <fgColor rgb="FF79D288"/>
        <bgColor indexed="64"/>
      </patternFill>
    </fill>
    <fill>
      <patternFill patternType="solid">
        <fgColor rgb="FFD2C37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0" xfId="0" quotePrefix="1" applyNumberFormat="1" applyFont="1" applyAlignment="1">
      <alignment horizontal="center"/>
    </xf>
    <xf numFmtId="0" fontId="2" fillId="6" borderId="0" xfId="0" applyFont="1" applyFill="1"/>
    <xf numFmtId="0" fontId="2" fillId="6" borderId="0" xfId="0" applyFont="1" applyFill="1" applyAlignment="1">
      <alignment horizontal="center"/>
    </xf>
    <xf numFmtId="0" fontId="2" fillId="7" borderId="2" xfId="0" applyFont="1" applyFill="1" applyBorder="1"/>
    <xf numFmtId="0" fontId="2" fillId="7" borderId="3" xfId="0" applyFont="1" applyFill="1" applyBorder="1"/>
    <xf numFmtId="0" fontId="2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Fill="1"/>
    <xf numFmtId="0" fontId="4" fillId="0" borderId="0" xfId="0" applyFont="1" applyFill="1"/>
    <xf numFmtId="0" fontId="6" fillId="0" borderId="0" xfId="0" applyFont="1" applyFill="1"/>
    <xf numFmtId="0" fontId="5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Fill="1"/>
    <xf numFmtId="0" fontId="6" fillId="0" borderId="0" xfId="0" applyFont="1" applyFill="1" applyAlignment="1">
      <alignment horizontal="right"/>
    </xf>
    <xf numFmtId="0" fontId="5" fillId="2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5" fillId="15" borderId="0" xfId="0" applyFont="1" applyFill="1" applyAlignment="1">
      <alignment horizontal="center"/>
    </xf>
    <xf numFmtId="0" fontId="5" fillId="9" borderId="0" xfId="0" applyFont="1" applyFill="1" applyAlignment="1">
      <alignment horizontal="center"/>
    </xf>
    <xf numFmtId="0" fontId="5" fillId="14" borderId="0" xfId="0" applyFont="1" applyFill="1" applyAlignment="1">
      <alignment horizontal="center"/>
    </xf>
    <xf numFmtId="0" fontId="5" fillId="13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5" fillId="0" borderId="0" xfId="0" applyFont="1" applyFill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right"/>
    </xf>
    <xf numFmtId="0" fontId="2" fillId="0" borderId="0" xfId="0" applyFont="1" applyFill="1" applyBorder="1"/>
    <xf numFmtId="0" fontId="2" fillId="0" borderId="0" xfId="0" applyFont="1" applyAlignment="1">
      <alignment horizontal="left"/>
    </xf>
    <xf numFmtId="0" fontId="1" fillId="6" borderId="0" xfId="0" applyFont="1" applyFill="1" applyAlignment="1">
      <alignment horizontal="left"/>
    </xf>
    <xf numFmtId="0" fontId="3" fillId="7" borderId="1" xfId="0" applyFont="1" applyFill="1" applyBorder="1"/>
  </cellXfs>
  <cellStyles count="1">
    <cellStyle name="Normal" xfId="0" builtinId="0"/>
  </cellStyles>
  <dxfs count="43">
    <dxf>
      <font>
        <color theme="0"/>
      </font>
      <fill>
        <patternFill>
          <bgColor theme="0"/>
        </patternFill>
      </fill>
    </dxf>
    <dxf>
      <fill>
        <patternFill>
          <bgColor rgb="FFD27979"/>
        </patternFill>
      </fill>
    </dxf>
    <dxf>
      <fill>
        <patternFill>
          <bgColor rgb="FFD2A679"/>
        </patternFill>
      </fill>
    </dxf>
    <dxf>
      <fill>
        <patternFill>
          <bgColor rgb="FFD2C379"/>
        </patternFill>
      </fill>
    </dxf>
    <dxf>
      <fill>
        <patternFill>
          <bgColor rgb="FFA6D279"/>
        </patternFill>
      </fill>
    </dxf>
    <dxf>
      <fill>
        <patternFill>
          <bgColor rgb="FF79D288"/>
        </patternFill>
      </fill>
    </dxf>
    <dxf>
      <fill>
        <patternFill>
          <bgColor rgb="FF79D2C4"/>
        </patternFill>
      </fill>
    </dxf>
    <dxf>
      <fill>
        <patternFill>
          <bgColor rgb="FF79C4D2"/>
        </patternFill>
      </fill>
    </dxf>
    <dxf>
      <fill>
        <patternFill>
          <bgColor rgb="FF79A6D2"/>
        </patternFill>
      </fill>
    </dxf>
    <dxf>
      <fill>
        <patternFill>
          <bgColor rgb="FF7988D2"/>
        </patternFill>
      </fill>
    </dxf>
    <dxf>
      <fill>
        <patternFill>
          <bgColor rgb="FF9779D2"/>
        </patternFill>
      </fill>
    </dxf>
    <dxf>
      <fill>
        <patternFill>
          <bgColor rgb="FFB579D2"/>
        </patternFill>
      </fill>
    </dxf>
    <dxf>
      <fill>
        <patternFill>
          <bgColor rgb="FFD279D2"/>
        </patternFill>
      </fill>
    </dxf>
    <dxf>
      <font>
        <color rgb="FFD27979"/>
      </font>
      <fill>
        <patternFill>
          <bgColor rgb="FFD27979"/>
        </patternFill>
      </fill>
    </dxf>
    <dxf>
      <font>
        <color rgb="FFD2A679"/>
      </font>
      <fill>
        <patternFill>
          <bgColor rgb="FFD2A679"/>
        </patternFill>
      </fill>
    </dxf>
    <dxf>
      <font>
        <color rgb="FFD2C379"/>
      </font>
      <fill>
        <patternFill>
          <bgColor rgb="FFD2C379"/>
        </patternFill>
      </fill>
    </dxf>
    <dxf>
      <font>
        <color rgb="FFA6D279"/>
      </font>
      <fill>
        <patternFill>
          <bgColor rgb="FFA6D279"/>
        </patternFill>
      </fill>
    </dxf>
    <dxf>
      <font>
        <color rgb="FF79D288"/>
      </font>
      <fill>
        <patternFill>
          <bgColor rgb="FF79D288"/>
        </patternFill>
      </fill>
    </dxf>
    <dxf>
      <font>
        <color rgb="FF79D2C4"/>
      </font>
      <fill>
        <patternFill>
          <bgColor rgb="FF79D2C4"/>
        </patternFill>
      </fill>
    </dxf>
    <dxf>
      <font>
        <color rgb="FF79C4D2"/>
      </font>
      <fill>
        <patternFill>
          <bgColor rgb="FF79C4D2"/>
        </patternFill>
      </fill>
    </dxf>
    <dxf>
      <font>
        <color rgb="FF79A6D2"/>
      </font>
      <fill>
        <patternFill>
          <bgColor rgb="FF79A6D2"/>
        </patternFill>
      </fill>
    </dxf>
    <dxf>
      <font>
        <color rgb="FF7988D2"/>
      </font>
      <fill>
        <patternFill>
          <bgColor rgb="FF7988D2"/>
        </patternFill>
      </fill>
    </dxf>
    <dxf>
      <font>
        <color rgb="FF9779D2"/>
      </font>
      <fill>
        <patternFill>
          <bgColor rgb="FF9779D2"/>
        </patternFill>
      </fill>
    </dxf>
    <dxf>
      <font>
        <color rgb="FFB579D2"/>
      </font>
      <fill>
        <patternFill>
          <bgColor rgb="FFB579D2"/>
        </patternFill>
      </fill>
    </dxf>
    <dxf>
      <font>
        <color rgb="FFD279D2"/>
      </font>
      <fill>
        <patternFill>
          <bgColor rgb="FFD279D2"/>
        </patternFill>
      </fill>
    </dxf>
    <dxf>
      <font>
        <color rgb="FFD27979"/>
      </font>
      <fill>
        <patternFill>
          <bgColor rgb="FFD27979"/>
        </patternFill>
      </fill>
    </dxf>
    <dxf>
      <font>
        <color rgb="FFD2A679"/>
      </font>
      <fill>
        <patternFill>
          <bgColor rgb="FFD2A679"/>
        </patternFill>
      </fill>
    </dxf>
    <dxf>
      <font>
        <color rgb="FFD2C379"/>
      </font>
      <fill>
        <patternFill>
          <bgColor rgb="FFD2C379"/>
        </patternFill>
      </fill>
    </dxf>
    <dxf>
      <font>
        <color rgb="FFD2C379"/>
      </font>
      <fill>
        <patternFill>
          <bgColor rgb="FFD2C379"/>
        </patternFill>
      </fill>
    </dxf>
    <dxf>
      <font>
        <color rgb="FFA6D279"/>
      </font>
      <fill>
        <patternFill>
          <bgColor rgb="FFA6D279"/>
        </patternFill>
      </fill>
    </dxf>
    <dxf>
      <font>
        <color rgb="FF79D288"/>
      </font>
      <fill>
        <patternFill>
          <bgColor rgb="FF79D288"/>
        </patternFill>
      </fill>
    </dxf>
    <dxf>
      <font>
        <color rgb="FF79D2C4"/>
      </font>
      <fill>
        <patternFill>
          <bgColor rgb="FF79D2C4"/>
        </patternFill>
      </fill>
    </dxf>
    <dxf>
      <font>
        <color rgb="FF79C4D2"/>
      </font>
      <fill>
        <patternFill>
          <bgColor rgb="FF79C4D2"/>
        </patternFill>
      </fill>
    </dxf>
    <dxf>
      <font>
        <color rgb="FF79A6D2"/>
      </font>
      <fill>
        <patternFill>
          <bgColor rgb="FF79A6D2"/>
        </patternFill>
      </fill>
    </dxf>
    <dxf>
      <font>
        <color rgb="FF7988D2"/>
      </font>
      <fill>
        <patternFill>
          <bgColor rgb="FF7988D2"/>
        </patternFill>
      </fill>
    </dxf>
    <dxf>
      <font>
        <color rgb="FF9779D2"/>
      </font>
      <fill>
        <patternFill>
          <bgColor rgb="FF9779D2"/>
        </patternFill>
      </fill>
    </dxf>
    <dxf>
      <font>
        <color rgb="FFB579D2"/>
      </font>
      <fill>
        <patternFill>
          <bgColor rgb="FFB579D2"/>
        </patternFill>
      </fill>
    </dxf>
    <dxf>
      <font>
        <color rgb="FFD279D2"/>
      </font>
      <fill>
        <patternFill>
          <bgColor rgb="FFD279D2"/>
        </patternFill>
      </fill>
    </dxf>
    <dxf>
      <font>
        <color theme="0"/>
      </font>
      <fill>
        <patternFill>
          <bgColor theme="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79D2C4"/>
      <color rgb="FF79A6D2"/>
      <color rgb="FFB579D2"/>
      <color rgb="FFD279D2"/>
      <color rgb="FF9779D2"/>
      <color rgb="FF7988D2"/>
      <color rgb="FF79C4D2"/>
      <color rgb="FF79D288"/>
      <color rgb="FFA6D279"/>
      <color rgb="FFD2C37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30447-B2D8-4274-962F-64A57ED84EFA}">
  <dimension ref="C1:CO57"/>
  <sheetViews>
    <sheetView tabSelected="1" zoomScale="145" zoomScaleNormal="145" workbookViewId="0">
      <selection activeCell="G5" sqref="G5"/>
    </sheetView>
  </sheetViews>
  <sheetFormatPr defaultColWidth="2.5703125" defaultRowHeight="12.75" x14ac:dyDescent="0.2"/>
  <cols>
    <col min="1" max="4" width="2.5703125" style="3"/>
    <col min="5" max="5" width="2.5703125" style="2" customWidth="1"/>
    <col min="6" max="6" width="2.5703125" style="3"/>
    <col min="7" max="92" width="2.5703125" style="3" customWidth="1"/>
    <col min="93" max="16384" width="2.5703125" style="3"/>
  </cols>
  <sheetData>
    <row r="1" spans="3:93" x14ac:dyDescent="0.2">
      <c r="G1" s="14" t="s">
        <v>35</v>
      </c>
    </row>
    <row r="2" spans="3:93" x14ac:dyDescent="0.2">
      <c r="G2" s="3" t="s">
        <v>36</v>
      </c>
    </row>
    <row r="4" spans="3:93" ht="13.5" thickBot="1" x14ac:dyDescent="0.25">
      <c r="G4" s="3" t="s">
        <v>51</v>
      </c>
    </row>
    <row r="5" spans="3:93" ht="13.5" thickBot="1" x14ac:dyDescent="0.25">
      <c r="F5" s="11" t="s">
        <v>32</v>
      </c>
      <c r="G5" s="44" t="s">
        <v>45</v>
      </c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</row>
    <row r="6" spans="3:93" s="15" customFormat="1" x14ac:dyDescent="0.2">
      <c r="E6" s="39"/>
      <c r="F6" s="40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</row>
    <row r="7" spans="3:93" x14ac:dyDescent="0.2">
      <c r="C7" s="11"/>
      <c r="G7" s="2" t="str">
        <f>MID($G$5,1,1)</f>
        <v>w</v>
      </c>
      <c r="H7" s="2" t="str">
        <f>MID($G$5,2,1)</f>
        <v>i</v>
      </c>
      <c r="I7" s="2" t="str">
        <f>MID($G$5,3,1)</f>
        <v>e</v>
      </c>
      <c r="J7" s="2" t="str">
        <f>MID($G$5,4,1)</f>
        <v xml:space="preserve"> </v>
      </c>
      <c r="K7" s="2" t="str">
        <f>MID($G$5,5,1)</f>
        <v>n</v>
      </c>
      <c r="L7" s="2" t="str">
        <f>MID($G$5,6,1)</f>
        <v>i</v>
      </c>
      <c r="M7" s="2" t="str">
        <f>MID($G$5,7,1)</f>
        <v>e</v>
      </c>
      <c r="N7" s="2" t="str">
        <f>MID($G$5,8,1)</f>
        <v>t</v>
      </c>
      <c r="O7" s="2" t="str">
        <f>MID($G$5,9,1)</f>
        <v xml:space="preserve"> </v>
      </c>
      <c r="P7" s="2" t="str">
        <f>MID($G$5,10,1)</f>
        <v>w</v>
      </c>
      <c r="Q7" s="2" t="str">
        <f>MID($G$5,11,1)</f>
        <v>e</v>
      </c>
      <c r="R7" s="2" t="str">
        <f>MID($G$5,12,1)</f>
        <v>g</v>
      </c>
      <c r="S7" s="2" t="str">
        <f>MID($G$5,13,1)</f>
        <v xml:space="preserve"> </v>
      </c>
      <c r="T7" s="2" t="str">
        <f>MID($G$5,14,1)</f>
        <v>i</v>
      </c>
      <c r="U7" s="2" t="str">
        <f>MID($G$5,15,1)</f>
        <v>s</v>
      </c>
      <c r="V7" s="2" t="str">
        <f>MID($G$5,16,1)</f>
        <v xml:space="preserve"> </v>
      </c>
      <c r="W7" s="2" t="str">
        <f>MID($G$5,17,1)</f>
        <v>i</v>
      </c>
      <c r="X7" s="2" t="str">
        <f>MID($G$5,18,1)</f>
        <v>s</v>
      </c>
      <c r="Y7" s="2" t="str">
        <f>MID($G$5,19,1)</f>
        <v xml:space="preserve"> </v>
      </c>
      <c r="Z7" s="2" t="str">
        <f>MID($G$5,20,1)</f>
        <v>g</v>
      </c>
      <c r="AA7" s="2" t="str">
        <f>MID($G$5,21,1)</f>
        <v>e</v>
      </c>
      <c r="AB7" s="2" t="str">
        <f>MID($G$5,22,1)</f>
        <v>z</v>
      </c>
      <c r="AC7" s="2" t="str">
        <f>MID($G$5,23,1)</f>
        <v>i</v>
      </c>
      <c r="AD7" s="2" t="str">
        <f>MID($G$5,24,1)</f>
        <v>e</v>
      </c>
      <c r="AE7" s="2" t="str">
        <f>MID($G$5,25,1)</f>
        <v>n</v>
      </c>
      <c r="AF7" s="2" t="str">
        <f>MID($G$5,26,1)</f>
        <v/>
      </c>
      <c r="AG7" s="2" t="str">
        <f>MID($G$5,27,1)</f>
        <v/>
      </c>
      <c r="AH7" s="2" t="str">
        <f>MID($G$5,28,1)</f>
        <v/>
      </c>
      <c r="AI7" s="2" t="str">
        <f>MID($G$5,29,1)</f>
        <v/>
      </c>
      <c r="AJ7" s="2" t="str">
        <f>MID($G$5,30,1)</f>
        <v/>
      </c>
      <c r="AK7" s="2" t="str">
        <f>MID($G$5,31,1)</f>
        <v/>
      </c>
      <c r="AL7" s="2" t="str">
        <f>MID($G$5,32,1)</f>
        <v/>
      </c>
      <c r="AM7" s="2" t="str">
        <f>MID($G$5,33,1)</f>
        <v/>
      </c>
      <c r="AN7" s="2" t="str">
        <f>MID($G$5,34,1)</f>
        <v/>
      </c>
      <c r="AO7" s="2" t="str">
        <f>MID($G$5,35,1)</f>
        <v/>
      </c>
      <c r="AP7" s="2" t="str">
        <f>MID($G$5,36,1)</f>
        <v/>
      </c>
      <c r="AQ7" s="2" t="str">
        <f>MID($G$5,37,1)</f>
        <v/>
      </c>
      <c r="AR7" s="2" t="str">
        <f>MID($G$5,38,1)</f>
        <v/>
      </c>
      <c r="AS7" s="2" t="str">
        <f>MID($G$5,39,1)</f>
        <v/>
      </c>
      <c r="AT7" s="2" t="str">
        <f>MID($G$5,40,1)</f>
        <v/>
      </c>
      <c r="AU7" s="2" t="str">
        <f>MID($G$5,41,1)</f>
        <v/>
      </c>
      <c r="AV7" s="2" t="str">
        <f>MID($G$5,42,1)</f>
        <v/>
      </c>
      <c r="AW7" s="2" t="str">
        <f>MID($G$5,43,1)</f>
        <v/>
      </c>
      <c r="AX7" s="2" t="str">
        <f>MID($G$5,44,1)</f>
        <v/>
      </c>
      <c r="AY7" s="2" t="str">
        <f>MID($G$5,45,1)</f>
        <v/>
      </c>
      <c r="AZ7" s="2" t="str">
        <f>MID($G$5,46,1)</f>
        <v/>
      </c>
      <c r="BA7" s="2" t="str">
        <f>MID($G$5,47,1)</f>
        <v/>
      </c>
      <c r="BB7" s="2" t="str">
        <f>MID($G$5,48,1)</f>
        <v/>
      </c>
      <c r="BC7" s="2" t="str">
        <f>MID($G$5,49,1)</f>
        <v/>
      </c>
      <c r="BD7" s="2" t="str">
        <f>MID($G$5,50,1)</f>
        <v/>
      </c>
      <c r="BE7" s="2" t="str">
        <f>MID($G$5,51,1)</f>
        <v/>
      </c>
      <c r="BF7" s="2" t="str">
        <f>MID($G$5,52,1)</f>
        <v/>
      </c>
      <c r="BG7" s="2" t="str">
        <f>MID($G$5,53,1)</f>
        <v/>
      </c>
      <c r="BH7" s="2" t="str">
        <f>MID($G$5,54,1)</f>
        <v/>
      </c>
      <c r="BI7" s="2" t="str">
        <f>MID($G$5,55,1)</f>
        <v/>
      </c>
      <c r="BJ7" s="2" t="str">
        <f>MID($G$5,56,1)</f>
        <v/>
      </c>
      <c r="BK7" s="2" t="str">
        <f>MID($G$5,57,1)</f>
        <v/>
      </c>
      <c r="BL7" s="2" t="str">
        <f>MID($G$5,58,1)</f>
        <v/>
      </c>
      <c r="BM7" s="2" t="str">
        <f>MID($G$5,59,1)</f>
        <v/>
      </c>
      <c r="BN7" s="2" t="str">
        <f>MID($G$5,60,1)</f>
        <v/>
      </c>
      <c r="BO7" s="2" t="str">
        <f>MID($G$5,61,1)</f>
        <v/>
      </c>
      <c r="BP7" s="2" t="str">
        <f>MID($G$5,62,1)</f>
        <v/>
      </c>
      <c r="BQ7" s="2" t="str">
        <f>MID($G$5,63,1)</f>
        <v/>
      </c>
      <c r="BR7" s="2" t="str">
        <f>MID($G$5,64,1)</f>
        <v/>
      </c>
      <c r="BS7" s="2" t="str">
        <f>MID($G$5,65,1)</f>
        <v/>
      </c>
      <c r="BT7" s="2" t="str">
        <f>MID($G$5,66,1)</f>
        <v/>
      </c>
      <c r="BU7" s="2" t="str">
        <f>MID($G$5,67,1)</f>
        <v/>
      </c>
      <c r="BV7" s="2" t="str">
        <f>MID($G$5,68,1)</f>
        <v/>
      </c>
      <c r="BW7" s="2" t="str">
        <f>MID($G$5,69,1)</f>
        <v/>
      </c>
      <c r="BX7" s="2" t="str">
        <f>MID($G$5,70,1)</f>
        <v/>
      </c>
      <c r="BY7" s="2" t="str">
        <f>MID($G$5,71,1)</f>
        <v/>
      </c>
      <c r="BZ7" s="2" t="str">
        <f>MID($G$5,72,1)</f>
        <v/>
      </c>
      <c r="CA7" s="2" t="str">
        <f>MID($G$5,73,1)</f>
        <v/>
      </c>
      <c r="CB7" s="2" t="str">
        <f>MID($G$5,74,1)</f>
        <v/>
      </c>
      <c r="CC7" s="2" t="str">
        <f>MID($G$5,75,1)</f>
        <v/>
      </c>
      <c r="CD7" s="2" t="str">
        <f>MID($G$5,76,1)</f>
        <v/>
      </c>
      <c r="CE7" s="2" t="str">
        <f>MID($G$5,77,1)</f>
        <v/>
      </c>
      <c r="CF7" s="2" t="str">
        <f>MID($G$5,78,1)</f>
        <v/>
      </c>
      <c r="CG7" s="2" t="str">
        <f>MID($G$5,79,1)</f>
        <v/>
      </c>
      <c r="CH7" s="2" t="str">
        <f>MID($G$5,80,1)</f>
        <v/>
      </c>
      <c r="CI7" s="2" t="str">
        <f>MID($G$5,81,1)</f>
        <v/>
      </c>
      <c r="CJ7" s="2" t="str">
        <f>MID($G$5,82,1)</f>
        <v/>
      </c>
      <c r="CK7" s="2" t="str">
        <f>MID($G$5,83,1)</f>
        <v/>
      </c>
      <c r="CL7" s="2" t="str">
        <f>MID($G$5,84,1)</f>
        <v/>
      </c>
      <c r="CM7" s="2" t="str">
        <f>MID($G$5,85,1)</f>
        <v/>
      </c>
      <c r="CN7" s="2" t="str">
        <f>MID($G$5,86,1)</f>
        <v/>
      </c>
    </row>
    <row r="8" spans="3:93" x14ac:dyDescent="0.2">
      <c r="G8" s="1">
        <f t="shared" ref="G8:BR8" si="0">VLOOKUP(G7,$G$31:$J$57,2,0)</f>
        <v>0</v>
      </c>
      <c r="H8" s="1">
        <f t="shared" si="0"/>
        <v>1</v>
      </c>
      <c r="I8" s="1">
        <f t="shared" si="0"/>
        <v>1</v>
      </c>
      <c r="J8" s="1">
        <f t="shared" si="0"/>
        <v>0</v>
      </c>
      <c r="K8" s="1">
        <f t="shared" si="0"/>
        <v>-1</v>
      </c>
      <c r="L8" s="1">
        <f t="shared" si="0"/>
        <v>1</v>
      </c>
      <c r="M8" s="1">
        <f t="shared" si="0"/>
        <v>1</v>
      </c>
      <c r="N8" s="1">
        <f t="shared" si="0"/>
        <v>0</v>
      </c>
      <c r="O8" s="1">
        <f t="shared" si="0"/>
        <v>0</v>
      </c>
      <c r="P8" s="1">
        <f t="shared" si="0"/>
        <v>0</v>
      </c>
      <c r="Q8" s="1">
        <f t="shared" si="0"/>
        <v>1</v>
      </c>
      <c r="R8" s="1">
        <f t="shared" si="0"/>
        <v>1</v>
      </c>
      <c r="S8" s="1">
        <f t="shared" si="0"/>
        <v>0</v>
      </c>
      <c r="T8" s="1">
        <f t="shared" si="0"/>
        <v>1</v>
      </c>
      <c r="U8" s="1">
        <f t="shared" si="0"/>
        <v>0</v>
      </c>
      <c r="V8" s="1">
        <f t="shared" si="0"/>
        <v>0</v>
      </c>
      <c r="W8" s="1">
        <f t="shared" si="0"/>
        <v>1</v>
      </c>
      <c r="X8" s="1">
        <f t="shared" si="0"/>
        <v>0</v>
      </c>
      <c r="Y8" s="1">
        <f t="shared" si="0"/>
        <v>0</v>
      </c>
      <c r="Z8" s="1">
        <f t="shared" si="0"/>
        <v>1</v>
      </c>
      <c r="AA8" s="1">
        <f t="shared" si="0"/>
        <v>1</v>
      </c>
      <c r="AB8" s="1">
        <f t="shared" si="0"/>
        <v>0</v>
      </c>
      <c r="AC8" s="1">
        <f t="shared" si="0"/>
        <v>1</v>
      </c>
      <c r="AD8" s="1">
        <f t="shared" si="0"/>
        <v>1</v>
      </c>
      <c r="AE8" s="1">
        <f t="shared" si="0"/>
        <v>-1</v>
      </c>
      <c r="AF8" s="1" t="e">
        <f t="shared" si="0"/>
        <v>#N/A</v>
      </c>
      <c r="AG8" s="1" t="e">
        <f t="shared" si="0"/>
        <v>#N/A</v>
      </c>
      <c r="AH8" s="1" t="e">
        <f t="shared" si="0"/>
        <v>#N/A</v>
      </c>
      <c r="AI8" s="1" t="e">
        <f t="shared" si="0"/>
        <v>#N/A</v>
      </c>
      <c r="AJ8" s="1" t="e">
        <f t="shared" si="0"/>
        <v>#N/A</v>
      </c>
      <c r="AK8" s="1" t="e">
        <f t="shared" si="0"/>
        <v>#N/A</v>
      </c>
      <c r="AL8" s="1" t="e">
        <f t="shared" si="0"/>
        <v>#N/A</v>
      </c>
      <c r="AM8" s="1" t="e">
        <f t="shared" si="0"/>
        <v>#N/A</v>
      </c>
      <c r="AN8" s="1" t="e">
        <f t="shared" si="0"/>
        <v>#N/A</v>
      </c>
      <c r="AO8" s="1" t="e">
        <f t="shared" si="0"/>
        <v>#N/A</v>
      </c>
      <c r="AP8" s="1" t="e">
        <f t="shared" si="0"/>
        <v>#N/A</v>
      </c>
      <c r="AQ8" s="1" t="e">
        <f t="shared" si="0"/>
        <v>#N/A</v>
      </c>
      <c r="AR8" s="1" t="e">
        <f t="shared" si="0"/>
        <v>#N/A</v>
      </c>
      <c r="AS8" s="1" t="e">
        <f t="shared" si="0"/>
        <v>#N/A</v>
      </c>
      <c r="AT8" s="1" t="e">
        <f t="shared" si="0"/>
        <v>#N/A</v>
      </c>
      <c r="AU8" s="1" t="e">
        <f t="shared" si="0"/>
        <v>#N/A</v>
      </c>
      <c r="AV8" s="1" t="e">
        <f t="shared" si="0"/>
        <v>#N/A</v>
      </c>
      <c r="AW8" s="1" t="e">
        <f t="shared" si="0"/>
        <v>#N/A</v>
      </c>
      <c r="AX8" s="1" t="e">
        <f t="shared" si="0"/>
        <v>#N/A</v>
      </c>
      <c r="AY8" s="1" t="e">
        <f t="shared" si="0"/>
        <v>#N/A</v>
      </c>
      <c r="AZ8" s="1" t="e">
        <f t="shared" si="0"/>
        <v>#N/A</v>
      </c>
      <c r="BA8" s="1" t="e">
        <f t="shared" si="0"/>
        <v>#N/A</v>
      </c>
      <c r="BB8" s="1" t="e">
        <f t="shared" si="0"/>
        <v>#N/A</v>
      </c>
      <c r="BC8" s="1" t="e">
        <f t="shared" si="0"/>
        <v>#N/A</v>
      </c>
      <c r="BD8" s="1" t="e">
        <f t="shared" si="0"/>
        <v>#N/A</v>
      </c>
      <c r="BE8" s="1" t="e">
        <f t="shared" si="0"/>
        <v>#N/A</v>
      </c>
      <c r="BF8" s="1" t="e">
        <f t="shared" si="0"/>
        <v>#N/A</v>
      </c>
      <c r="BG8" s="1" t="e">
        <f t="shared" si="0"/>
        <v>#N/A</v>
      </c>
      <c r="BH8" s="1" t="e">
        <f t="shared" si="0"/>
        <v>#N/A</v>
      </c>
      <c r="BI8" s="1" t="e">
        <f t="shared" si="0"/>
        <v>#N/A</v>
      </c>
      <c r="BJ8" s="1" t="e">
        <f t="shared" si="0"/>
        <v>#N/A</v>
      </c>
      <c r="BK8" s="1" t="e">
        <f t="shared" si="0"/>
        <v>#N/A</v>
      </c>
      <c r="BL8" s="1" t="e">
        <f t="shared" si="0"/>
        <v>#N/A</v>
      </c>
      <c r="BM8" s="1" t="e">
        <f t="shared" si="0"/>
        <v>#N/A</v>
      </c>
      <c r="BN8" s="1" t="e">
        <f t="shared" si="0"/>
        <v>#N/A</v>
      </c>
      <c r="BO8" s="1" t="e">
        <f t="shared" si="0"/>
        <v>#N/A</v>
      </c>
      <c r="BP8" s="1" t="e">
        <f t="shared" si="0"/>
        <v>#N/A</v>
      </c>
      <c r="BQ8" s="1" t="e">
        <f t="shared" si="0"/>
        <v>#N/A</v>
      </c>
      <c r="BR8" s="1" t="e">
        <f t="shared" si="0"/>
        <v>#N/A</v>
      </c>
      <c r="BS8" s="1" t="e">
        <f t="shared" ref="BS8:CN8" si="1">VLOOKUP(BS7,$G$31:$J$57,2,0)</f>
        <v>#N/A</v>
      </c>
      <c r="BT8" s="1" t="e">
        <f t="shared" si="1"/>
        <v>#N/A</v>
      </c>
      <c r="BU8" s="1" t="e">
        <f t="shared" si="1"/>
        <v>#N/A</v>
      </c>
      <c r="BV8" s="1" t="e">
        <f t="shared" si="1"/>
        <v>#N/A</v>
      </c>
      <c r="BW8" s="1" t="e">
        <f t="shared" si="1"/>
        <v>#N/A</v>
      </c>
      <c r="BX8" s="1" t="e">
        <f t="shared" si="1"/>
        <v>#N/A</v>
      </c>
      <c r="BY8" s="1" t="e">
        <f t="shared" si="1"/>
        <v>#N/A</v>
      </c>
      <c r="BZ8" s="1" t="e">
        <f t="shared" si="1"/>
        <v>#N/A</v>
      </c>
      <c r="CA8" s="1" t="e">
        <f t="shared" si="1"/>
        <v>#N/A</v>
      </c>
      <c r="CB8" s="1" t="e">
        <f t="shared" si="1"/>
        <v>#N/A</v>
      </c>
      <c r="CC8" s="1" t="e">
        <f t="shared" si="1"/>
        <v>#N/A</v>
      </c>
      <c r="CD8" s="1" t="e">
        <f t="shared" si="1"/>
        <v>#N/A</v>
      </c>
      <c r="CE8" s="1" t="e">
        <f t="shared" si="1"/>
        <v>#N/A</v>
      </c>
      <c r="CF8" s="1" t="e">
        <f t="shared" si="1"/>
        <v>#N/A</v>
      </c>
      <c r="CG8" s="1" t="e">
        <f t="shared" si="1"/>
        <v>#N/A</v>
      </c>
      <c r="CH8" s="1" t="e">
        <f t="shared" si="1"/>
        <v>#N/A</v>
      </c>
      <c r="CI8" s="1" t="e">
        <f t="shared" si="1"/>
        <v>#N/A</v>
      </c>
      <c r="CJ8" s="1" t="e">
        <f t="shared" si="1"/>
        <v>#N/A</v>
      </c>
      <c r="CK8" s="1" t="e">
        <f t="shared" si="1"/>
        <v>#N/A</v>
      </c>
      <c r="CL8" s="1" t="e">
        <f t="shared" si="1"/>
        <v>#N/A</v>
      </c>
      <c r="CM8" s="1" t="e">
        <f t="shared" si="1"/>
        <v>#N/A</v>
      </c>
      <c r="CN8" s="1" t="e">
        <f t="shared" si="1"/>
        <v>#N/A</v>
      </c>
    </row>
    <row r="9" spans="3:93" x14ac:dyDescent="0.2">
      <c r="C9" s="11"/>
      <c r="G9" s="1">
        <f t="shared" ref="G9:BR9" si="2">VLOOKUP(G7,$G$31:$J$57,3,0)</f>
        <v>-1</v>
      </c>
      <c r="H9" s="1">
        <f t="shared" si="2"/>
        <v>0</v>
      </c>
      <c r="I9" s="1">
        <f t="shared" si="2"/>
        <v>-1</v>
      </c>
      <c r="J9" s="1">
        <f t="shared" si="2"/>
        <v>0</v>
      </c>
      <c r="K9" s="1">
        <f t="shared" si="2"/>
        <v>-1</v>
      </c>
      <c r="L9" s="1">
        <f t="shared" si="2"/>
        <v>0</v>
      </c>
      <c r="M9" s="1">
        <f t="shared" si="2"/>
        <v>-1</v>
      </c>
      <c r="N9" s="1">
        <f t="shared" si="2"/>
        <v>1</v>
      </c>
      <c r="O9" s="1">
        <f t="shared" si="2"/>
        <v>0</v>
      </c>
      <c r="P9" s="1">
        <f t="shared" si="2"/>
        <v>-1</v>
      </c>
      <c r="Q9" s="1">
        <f t="shared" si="2"/>
        <v>-1</v>
      </c>
      <c r="R9" s="1">
        <f t="shared" si="2"/>
        <v>0</v>
      </c>
      <c r="S9" s="1">
        <f t="shared" si="2"/>
        <v>0</v>
      </c>
      <c r="T9" s="1">
        <f t="shared" si="2"/>
        <v>0</v>
      </c>
      <c r="U9" s="1">
        <f t="shared" si="2"/>
        <v>1</v>
      </c>
      <c r="V9" s="1">
        <f t="shared" si="2"/>
        <v>0</v>
      </c>
      <c r="W9" s="1">
        <f t="shared" si="2"/>
        <v>0</v>
      </c>
      <c r="X9" s="1">
        <f t="shared" si="2"/>
        <v>1</v>
      </c>
      <c r="Y9" s="1">
        <f t="shared" si="2"/>
        <v>0</v>
      </c>
      <c r="Z9" s="1">
        <f t="shared" si="2"/>
        <v>0</v>
      </c>
      <c r="AA9" s="1">
        <f t="shared" si="2"/>
        <v>-1</v>
      </c>
      <c r="AB9" s="1">
        <f t="shared" si="2"/>
        <v>0</v>
      </c>
      <c r="AC9" s="1">
        <f t="shared" si="2"/>
        <v>0</v>
      </c>
      <c r="AD9" s="1">
        <f t="shared" si="2"/>
        <v>-1</v>
      </c>
      <c r="AE9" s="1">
        <f t="shared" si="2"/>
        <v>-1</v>
      </c>
      <c r="AF9" s="1" t="e">
        <f t="shared" si="2"/>
        <v>#N/A</v>
      </c>
      <c r="AG9" s="1" t="e">
        <f t="shared" si="2"/>
        <v>#N/A</v>
      </c>
      <c r="AH9" s="1" t="e">
        <f t="shared" si="2"/>
        <v>#N/A</v>
      </c>
      <c r="AI9" s="1" t="e">
        <f t="shared" si="2"/>
        <v>#N/A</v>
      </c>
      <c r="AJ9" s="1" t="e">
        <f t="shared" si="2"/>
        <v>#N/A</v>
      </c>
      <c r="AK9" s="1" t="e">
        <f t="shared" si="2"/>
        <v>#N/A</v>
      </c>
      <c r="AL9" s="1" t="e">
        <f t="shared" si="2"/>
        <v>#N/A</v>
      </c>
      <c r="AM9" s="1" t="e">
        <f t="shared" si="2"/>
        <v>#N/A</v>
      </c>
      <c r="AN9" s="1" t="e">
        <f t="shared" si="2"/>
        <v>#N/A</v>
      </c>
      <c r="AO9" s="1" t="e">
        <f t="shared" si="2"/>
        <v>#N/A</v>
      </c>
      <c r="AP9" s="1" t="e">
        <f t="shared" si="2"/>
        <v>#N/A</v>
      </c>
      <c r="AQ9" s="1" t="e">
        <f t="shared" si="2"/>
        <v>#N/A</v>
      </c>
      <c r="AR9" s="1" t="e">
        <f t="shared" si="2"/>
        <v>#N/A</v>
      </c>
      <c r="AS9" s="1" t="e">
        <f t="shared" si="2"/>
        <v>#N/A</v>
      </c>
      <c r="AT9" s="1" t="e">
        <f t="shared" si="2"/>
        <v>#N/A</v>
      </c>
      <c r="AU9" s="1" t="e">
        <f t="shared" si="2"/>
        <v>#N/A</v>
      </c>
      <c r="AV9" s="1" t="e">
        <f t="shared" si="2"/>
        <v>#N/A</v>
      </c>
      <c r="AW9" s="1" t="e">
        <f t="shared" si="2"/>
        <v>#N/A</v>
      </c>
      <c r="AX9" s="1" t="e">
        <f t="shared" si="2"/>
        <v>#N/A</v>
      </c>
      <c r="AY9" s="1" t="e">
        <f t="shared" si="2"/>
        <v>#N/A</v>
      </c>
      <c r="AZ9" s="1" t="e">
        <f t="shared" si="2"/>
        <v>#N/A</v>
      </c>
      <c r="BA9" s="1" t="e">
        <f t="shared" si="2"/>
        <v>#N/A</v>
      </c>
      <c r="BB9" s="1" t="e">
        <f t="shared" si="2"/>
        <v>#N/A</v>
      </c>
      <c r="BC9" s="1" t="e">
        <f t="shared" si="2"/>
        <v>#N/A</v>
      </c>
      <c r="BD9" s="1" t="e">
        <f t="shared" si="2"/>
        <v>#N/A</v>
      </c>
      <c r="BE9" s="1" t="e">
        <f t="shared" si="2"/>
        <v>#N/A</v>
      </c>
      <c r="BF9" s="1" t="e">
        <f t="shared" si="2"/>
        <v>#N/A</v>
      </c>
      <c r="BG9" s="1" t="e">
        <f t="shared" si="2"/>
        <v>#N/A</v>
      </c>
      <c r="BH9" s="1" t="e">
        <f t="shared" si="2"/>
        <v>#N/A</v>
      </c>
      <c r="BI9" s="1" t="e">
        <f t="shared" si="2"/>
        <v>#N/A</v>
      </c>
      <c r="BJ9" s="1" t="e">
        <f t="shared" si="2"/>
        <v>#N/A</v>
      </c>
      <c r="BK9" s="1" t="e">
        <f t="shared" si="2"/>
        <v>#N/A</v>
      </c>
      <c r="BL9" s="1" t="e">
        <f t="shared" si="2"/>
        <v>#N/A</v>
      </c>
      <c r="BM9" s="1" t="e">
        <f t="shared" si="2"/>
        <v>#N/A</v>
      </c>
      <c r="BN9" s="1" t="e">
        <f t="shared" si="2"/>
        <v>#N/A</v>
      </c>
      <c r="BO9" s="1" t="e">
        <f t="shared" si="2"/>
        <v>#N/A</v>
      </c>
      <c r="BP9" s="1" t="e">
        <f t="shared" si="2"/>
        <v>#N/A</v>
      </c>
      <c r="BQ9" s="1" t="e">
        <f t="shared" si="2"/>
        <v>#N/A</v>
      </c>
      <c r="BR9" s="1" t="e">
        <f t="shared" si="2"/>
        <v>#N/A</v>
      </c>
      <c r="BS9" s="1" t="e">
        <f t="shared" ref="BS9:CN9" si="3">VLOOKUP(BS7,$G$31:$J$57,3,0)</f>
        <v>#N/A</v>
      </c>
      <c r="BT9" s="1" t="e">
        <f t="shared" si="3"/>
        <v>#N/A</v>
      </c>
      <c r="BU9" s="1" t="e">
        <f t="shared" si="3"/>
        <v>#N/A</v>
      </c>
      <c r="BV9" s="1" t="e">
        <f t="shared" si="3"/>
        <v>#N/A</v>
      </c>
      <c r="BW9" s="1" t="e">
        <f t="shared" si="3"/>
        <v>#N/A</v>
      </c>
      <c r="BX9" s="1" t="e">
        <f t="shared" si="3"/>
        <v>#N/A</v>
      </c>
      <c r="BY9" s="1" t="e">
        <f t="shared" si="3"/>
        <v>#N/A</v>
      </c>
      <c r="BZ9" s="1" t="e">
        <f t="shared" si="3"/>
        <v>#N/A</v>
      </c>
      <c r="CA9" s="1" t="e">
        <f t="shared" si="3"/>
        <v>#N/A</v>
      </c>
      <c r="CB9" s="1" t="e">
        <f t="shared" si="3"/>
        <v>#N/A</v>
      </c>
      <c r="CC9" s="1" t="e">
        <f t="shared" si="3"/>
        <v>#N/A</v>
      </c>
      <c r="CD9" s="1" t="e">
        <f t="shared" si="3"/>
        <v>#N/A</v>
      </c>
      <c r="CE9" s="1" t="e">
        <f t="shared" si="3"/>
        <v>#N/A</v>
      </c>
      <c r="CF9" s="1" t="e">
        <f t="shared" si="3"/>
        <v>#N/A</v>
      </c>
      <c r="CG9" s="1" t="e">
        <f t="shared" si="3"/>
        <v>#N/A</v>
      </c>
      <c r="CH9" s="1" t="e">
        <f t="shared" si="3"/>
        <v>#N/A</v>
      </c>
      <c r="CI9" s="1" t="e">
        <f t="shared" si="3"/>
        <v>#N/A</v>
      </c>
      <c r="CJ9" s="1" t="e">
        <f t="shared" si="3"/>
        <v>#N/A</v>
      </c>
      <c r="CK9" s="1" t="e">
        <f t="shared" si="3"/>
        <v>#N/A</v>
      </c>
      <c r="CL9" s="1" t="e">
        <f t="shared" si="3"/>
        <v>#N/A</v>
      </c>
      <c r="CM9" s="1" t="e">
        <f t="shared" si="3"/>
        <v>#N/A</v>
      </c>
      <c r="CN9" s="1" t="e">
        <f t="shared" si="3"/>
        <v>#N/A</v>
      </c>
    </row>
    <row r="10" spans="3:93" x14ac:dyDescent="0.2">
      <c r="G10" s="1">
        <f t="shared" ref="G10:BR10" si="4">VLOOKUP(G7,$G$31:$J$57,4,0)</f>
        <v>-1</v>
      </c>
      <c r="H10" s="1">
        <f t="shared" si="4"/>
        <v>0</v>
      </c>
      <c r="I10" s="1">
        <f t="shared" si="4"/>
        <v>-1</v>
      </c>
      <c r="J10" s="1">
        <f t="shared" si="4"/>
        <v>0</v>
      </c>
      <c r="K10" s="1">
        <f t="shared" si="4"/>
        <v>-1</v>
      </c>
      <c r="L10" s="1">
        <f t="shared" si="4"/>
        <v>0</v>
      </c>
      <c r="M10" s="1">
        <f t="shared" si="4"/>
        <v>-1</v>
      </c>
      <c r="N10" s="1">
        <f t="shared" si="4"/>
        <v>-1</v>
      </c>
      <c r="O10" s="1">
        <f t="shared" si="4"/>
        <v>0</v>
      </c>
      <c r="P10" s="1">
        <f t="shared" si="4"/>
        <v>-1</v>
      </c>
      <c r="Q10" s="1">
        <f t="shared" si="4"/>
        <v>-1</v>
      </c>
      <c r="R10" s="1">
        <f t="shared" si="4"/>
        <v>1</v>
      </c>
      <c r="S10" s="1">
        <f t="shared" si="4"/>
        <v>0</v>
      </c>
      <c r="T10" s="1">
        <f t="shared" si="4"/>
        <v>0</v>
      </c>
      <c r="U10" s="1">
        <f t="shared" si="4"/>
        <v>1</v>
      </c>
      <c r="V10" s="1">
        <f t="shared" si="4"/>
        <v>0</v>
      </c>
      <c r="W10" s="1">
        <f t="shared" si="4"/>
        <v>0</v>
      </c>
      <c r="X10" s="1">
        <f t="shared" si="4"/>
        <v>1</v>
      </c>
      <c r="Y10" s="1">
        <f t="shared" si="4"/>
        <v>0</v>
      </c>
      <c r="Z10" s="1">
        <f t="shared" si="4"/>
        <v>1</v>
      </c>
      <c r="AA10" s="1">
        <f t="shared" si="4"/>
        <v>-1</v>
      </c>
      <c r="AB10" s="1">
        <f t="shared" si="4"/>
        <v>-1</v>
      </c>
      <c r="AC10" s="1">
        <f t="shared" si="4"/>
        <v>0</v>
      </c>
      <c r="AD10" s="1">
        <f t="shared" si="4"/>
        <v>-1</v>
      </c>
      <c r="AE10" s="1">
        <f t="shared" si="4"/>
        <v>-1</v>
      </c>
      <c r="AF10" s="1" t="e">
        <f t="shared" si="4"/>
        <v>#N/A</v>
      </c>
      <c r="AG10" s="1" t="e">
        <f t="shared" si="4"/>
        <v>#N/A</v>
      </c>
      <c r="AH10" s="1" t="e">
        <f t="shared" si="4"/>
        <v>#N/A</v>
      </c>
      <c r="AI10" s="1" t="e">
        <f t="shared" si="4"/>
        <v>#N/A</v>
      </c>
      <c r="AJ10" s="1" t="e">
        <f t="shared" si="4"/>
        <v>#N/A</v>
      </c>
      <c r="AK10" s="1" t="e">
        <f t="shared" si="4"/>
        <v>#N/A</v>
      </c>
      <c r="AL10" s="1" t="e">
        <f t="shared" si="4"/>
        <v>#N/A</v>
      </c>
      <c r="AM10" s="1" t="e">
        <f t="shared" si="4"/>
        <v>#N/A</v>
      </c>
      <c r="AN10" s="1" t="e">
        <f t="shared" si="4"/>
        <v>#N/A</v>
      </c>
      <c r="AO10" s="1" t="e">
        <f t="shared" si="4"/>
        <v>#N/A</v>
      </c>
      <c r="AP10" s="1" t="e">
        <f t="shared" si="4"/>
        <v>#N/A</v>
      </c>
      <c r="AQ10" s="1" t="e">
        <f t="shared" si="4"/>
        <v>#N/A</v>
      </c>
      <c r="AR10" s="1" t="e">
        <f t="shared" si="4"/>
        <v>#N/A</v>
      </c>
      <c r="AS10" s="1" t="e">
        <f t="shared" si="4"/>
        <v>#N/A</v>
      </c>
      <c r="AT10" s="1" t="e">
        <f t="shared" si="4"/>
        <v>#N/A</v>
      </c>
      <c r="AU10" s="1" t="e">
        <f t="shared" si="4"/>
        <v>#N/A</v>
      </c>
      <c r="AV10" s="1" t="e">
        <f t="shared" si="4"/>
        <v>#N/A</v>
      </c>
      <c r="AW10" s="1" t="e">
        <f t="shared" si="4"/>
        <v>#N/A</v>
      </c>
      <c r="AX10" s="1" t="e">
        <f t="shared" si="4"/>
        <v>#N/A</v>
      </c>
      <c r="AY10" s="1" t="e">
        <f t="shared" si="4"/>
        <v>#N/A</v>
      </c>
      <c r="AZ10" s="1" t="e">
        <f t="shared" si="4"/>
        <v>#N/A</v>
      </c>
      <c r="BA10" s="1" t="e">
        <f t="shared" si="4"/>
        <v>#N/A</v>
      </c>
      <c r="BB10" s="1" t="e">
        <f t="shared" si="4"/>
        <v>#N/A</v>
      </c>
      <c r="BC10" s="1" t="e">
        <f t="shared" si="4"/>
        <v>#N/A</v>
      </c>
      <c r="BD10" s="1" t="e">
        <f t="shared" si="4"/>
        <v>#N/A</v>
      </c>
      <c r="BE10" s="1" t="e">
        <f t="shared" si="4"/>
        <v>#N/A</v>
      </c>
      <c r="BF10" s="1" t="e">
        <f t="shared" si="4"/>
        <v>#N/A</v>
      </c>
      <c r="BG10" s="1" t="e">
        <f t="shared" si="4"/>
        <v>#N/A</v>
      </c>
      <c r="BH10" s="1" t="e">
        <f t="shared" si="4"/>
        <v>#N/A</v>
      </c>
      <c r="BI10" s="1" t="e">
        <f t="shared" si="4"/>
        <v>#N/A</v>
      </c>
      <c r="BJ10" s="1" t="e">
        <f t="shared" si="4"/>
        <v>#N/A</v>
      </c>
      <c r="BK10" s="1" t="e">
        <f t="shared" si="4"/>
        <v>#N/A</v>
      </c>
      <c r="BL10" s="1" t="e">
        <f t="shared" si="4"/>
        <v>#N/A</v>
      </c>
      <c r="BM10" s="1" t="e">
        <f t="shared" si="4"/>
        <v>#N/A</v>
      </c>
      <c r="BN10" s="1" t="e">
        <f t="shared" si="4"/>
        <v>#N/A</v>
      </c>
      <c r="BO10" s="1" t="e">
        <f t="shared" si="4"/>
        <v>#N/A</v>
      </c>
      <c r="BP10" s="1" t="e">
        <f t="shared" si="4"/>
        <v>#N/A</v>
      </c>
      <c r="BQ10" s="1" t="e">
        <f t="shared" si="4"/>
        <v>#N/A</v>
      </c>
      <c r="BR10" s="1" t="e">
        <f t="shared" si="4"/>
        <v>#N/A</v>
      </c>
      <c r="BS10" s="1" t="e">
        <f t="shared" ref="BS10:CN10" si="5">VLOOKUP(BS7,$G$31:$J$57,4,0)</f>
        <v>#N/A</v>
      </c>
      <c r="BT10" s="1" t="e">
        <f t="shared" si="5"/>
        <v>#N/A</v>
      </c>
      <c r="BU10" s="1" t="e">
        <f t="shared" si="5"/>
        <v>#N/A</v>
      </c>
      <c r="BV10" s="1" t="e">
        <f t="shared" si="5"/>
        <v>#N/A</v>
      </c>
      <c r="BW10" s="1" t="e">
        <f t="shared" si="5"/>
        <v>#N/A</v>
      </c>
      <c r="BX10" s="1" t="e">
        <f t="shared" si="5"/>
        <v>#N/A</v>
      </c>
      <c r="BY10" s="1" t="e">
        <f t="shared" si="5"/>
        <v>#N/A</v>
      </c>
      <c r="BZ10" s="1" t="e">
        <f t="shared" si="5"/>
        <v>#N/A</v>
      </c>
      <c r="CA10" s="1" t="e">
        <f t="shared" si="5"/>
        <v>#N/A</v>
      </c>
      <c r="CB10" s="1" t="e">
        <f t="shared" si="5"/>
        <v>#N/A</v>
      </c>
      <c r="CC10" s="1" t="e">
        <f t="shared" si="5"/>
        <v>#N/A</v>
      </c>
      <c r="CD10" s="1" t="e">
        <f t="shared" si="5"/>
        <v>#N/A</v>
      </c>
      <c r="CE10" s="1" t="e">
        <f t="shared" si="5"/>
        <v>#N/A</v>
      </c>
      <c r="CF10" s="1" t="e">
        <f t="shared" si="5"/>
        <v>#N/A</v>
      </c>
      <c r="CG10" s="1" t="e">
        <f t="shared" si="5"/>
        <v>#N/A</v>
      </c>
      <c r="CH10" s="1" t="e">
        <f t="shared" si="5"/>
        <v>#N/A</v>
      </c>
      <c r="CI10" s="1" t="e">
        <f t="shared" si="5"/>
        <v>#N/A</v>
      </c>
      <c r="CJ10" s="1" t="e">
        <f t="shared" si="5"/>
        <v>#N/A</v>
      </c>
      <c r="CK10" s="1" t="e">
        <f t="shared" si="5"/>
        <v>#N/A</v>
      </c>
      <c r="CL10" s="1" t="e">
        <f t="shared" si="5"/>
        <v>#N/A</v>
      </c>
      <c r="CM10" s="1" t="e">
        <f t="shared" si="5"/>
        <v>#N/A</v>
      </c>
      <c r="CN10" s="1" t="e">
        <f t="shared" si="5"/>
        <v>#N/A</v>
      </c>
    </row>
    <row r="11" spans="3:93" x14ac:dyDescent="0.2"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</row>
    <row r="12" spans="3:93" x14ac:dyDescent="0.2">
      <c r="E12" s="3"/>
      <c r="G12" s="42" t="s">
        <v>49</v>
      </c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</row>
    <row r="13" spans="3:93" ht="13.5" thickBot="1" x14ac:dyDescent="0.25">
      <c r="E13" s="11" t="s">
        <v>48</v>
      </c>
      <c r="F13" s="7"/>
      <c r="G13" s="43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7"/>
    </row>
    <row r="14" spans="3:93" x14ac:dyDescent="0.2">
      <c r="E14" s="36">
        <v>0</v>
      </c>
      <c r="F14" s="7"/>
      <c r="G14" s="1">
        <f>G22</f>
        <v>0</v>
      </c>
      <c r="H14" s="1">
        <f>H22</f>
        <v>1</v>
      </c>
      <c r="I14" s="1">
        <f>I22</f>
        <v>2</v>
      </c>
      <c r="J14" s="1">
        <f>J22</f>
        <v>2</v>
      </c>
      <c r="K14" s="1">
        <f>K22</f>
        <v>1</v>
      </c>
      <c r="L14" s="1">
        <f>L22</f>
        <v>2</v>
      </c>
      <c r="M14" s="1">
        <f>M22</f>
        <v>3</v>
      </c>
      <c r="N14" s="1">
        <f>N22</f>
        <v>3</v>
      </c>
      <c r="O14" s="1">
        <f>O22</f>
        <v>3</v>
      </c>
      <c r="P14" s="1">
        <f>P22</f>
        <v>3</v>
      </c>
      <c r="Q14" s="1">
        <f>Q22</f>
        <v>4</v>
      </c>
      <c r="R14" s="1">
        <f>R22</f>
        <v>5</v>
      </c>
      <c r="S14" s="1">
        <f>S22</f>
        <v>5</v>
      </c>
      <c r="T14" s="1">
        <f>T22</f>
        <v>6</v>
      </c>
      <c r="U14" s="1">
        <f>U22</f>
        <v>6</v>
      </c>
      <c r="V14" s="1">
        <f>V22</f>
        <v>6</v>
      </c>
      <c r="W14" s="1">
        <f>W22</f>
        <v>7</v>
      </c>
      <c r="X14" s="1">
        <f>X22</f>
        <v>7</v>
      </c>
      <c r="Y14" s="1">
        <f>Y22</f>
        <v>7</v>
      </c>
      <c r="Z14" s="1">
        <f>Z22</f>
        <v>8</v>
      </c>
      <c r="AA14" s="1">
        <f>AA22</f>
        <v>9</v>
      </c>
      <c r="AB14" s="1">
        <f>AB22</f>
        <v>9</v>
      </c>
      <c r="AC14" s="1">
        <f>AC22</f>
        <v>10</v>
      </c>
      <c r="AD14" s="1">
        <f>AD22</f>
        <v>11</v>
      </c>
      <c r="AE14" s="1">
        <f>AE22</f>
        <v>10</v>
      </c>
      <c r="AF14" s="1" t="e">
        <f>AF22</f>
        <v>#N/A</v>
      </c>
      <c r="AG14" s="1" t="e">
        <f>AG22</f>
        <v>#N/A</v>
      </c>
      <c r="AH14" s="1" t="e">
        <f>AH22</f>
        <v>#N/A</v>
      </c>
      <c r="AI14" s="1" t="e">
        <f>AI22</f>
        <v>#N/A</v>
      </c>
      <c r="AJ14" s="1" t="e">
        <f>AJ22</f>
        <v>#N/A</v>
      </c>
      <c r="AK14" s="1" t="e">
        <f>AK22</f>
        <v>#N/A</v>
      </c>
      <c r="AL14" s="1" t="e">
        <f>AL22</f>
        <v>#N/A</v>
      </c>
      <c r="AM14" s="1" t="e">
        <f>AM22</f>
        <v>#N/A</v>
      </c>
      <c r="AN14" s="1" t="e">
        <f>AN22</f>
        <v>#N/A</v>
      </c>
      <c r="AO14" s="1" t="e">
        <f>AO22</f>
        <v>#N/A</v>
      </c>
      <c r="AP14" s="1" t="e">
        <f>AP22</f>
        <v>#N/A</v>
      </c>
      <c r="AQ14" s="1" t="e">
        <f>AQ22</f>
        <v>#N/A</v>
      </c>
      <c r="AR14" s="1" t="e">
        <f>AR22</f>
        <v>#N/A</v>
      </c>
      <c r="AS14" s="1" t="e">
        <f>AS22</f>
        <v>#N/A</v>
      </c>
      <c r="AT14" s="1" t="e">
        <f>AT22</f>
        <v>#N/A</v>
      </c>
      <c r="AU14" s="1" t="e">
        <f>AU22</f>
        <v>#N/A</v>
      </c>
      <c r="AV14" s="1" t="e">
        <f>AV22</f>
        <v>#N/A</v>
      </c>
      <c r="AW14" s="1" t="e">
        <f>AW22</f>
        <v>#N/A</v>
      </c>
      <c r="AX14" s="1" t="e">
        <f>AX22</f>
        <v>#N/A</v>
      </c>
      <c r="AY14" s="1" t="e">
        <f>AY22</f>
        <v>#N/A</v>
      </c>
      <c r="AZ14" s="1" t="e">
        <f>AZ22</f>
        <v>#N/A</v>
      </c>
      <c r="BA14" s="1" t="e">
        <f>BA22</f>
        <v>#N/A</v>
      </c>
      <c r="BB14" s="1" t="e">
        <f>BB22</f>
        <v>#N/A</v>
      </c>
      <c r="BC14" s="1" t="e">
        <f>BC22</f>
        <v>#N/A</v>
      </c>
      <c r="BD14" s="1" t="e">
        <f>BD22</f>
        <v>#N/A</v>
      </c>
      <c r="BE14" s="1" t="e">
        <f>BE22</f>
        <v>#N/A</v>
      </c>
      <c r="BF14" s="1" t="e">
        <f>BF22</f>
        <v>#N/A</v>
      </c>
      <c r="BG14" s="1" t="e">
        <f>BG22</f>
        <v>#N/A</v>
      </c>
      <c r="BH14" s="1" t="e">
        <f>BH22</f>
        <v>#N/A</v>
      </c>
      <c r="BI14" s="1" t="e">
        <f>BI22</f>
        <v>#N/A</v>
      </c>
      <c r="BJ14" s="1" t="e">
        <f>BJ22</f>
        <v>#N/A</v>
      </c>
      <c r="BK14" s="1" t="e">
        <f>BK22</f>
        <v>#N/A</v>
      </c>
      <c r="BL14" s="1" t="e">
        <f>BL22</f>
        <v>#N/A</v>
      </c>
      <c r="BM14" s="1" t="e">
        <f>BM22</f>
        <v>#N/A</v>
      </c>
      <c r="BN14" s="1" t="e">
        <f>BN22</f>
        <v>#N/A</v>
      </c>
      <c r="BO14" s="1" t="e">
        <f>BO22</f>
        <v>#N/A</v>
      </c>
      <c r="BP14" s="1" t="e">
        <f>BP22</f>
        <v>#N/A</v>
      </c>
      <c r="BQ14" s="1" t="e">
        <f>BQ22</f>
        <v>#N/A</v>
      </c>
      <c r="BR14" s="1" t="e">
        <f>BR22</f>
        <v>#N/A</v>
      </c>
      <c r="BS14" s="1" t="e">
        <f>BS22</f>
        <v>#N/A</v>
      </c>
      <c r="BT14" s="1" t="e">
        <f>BT22</f>
        <v>#N/A</v>
      </c>
      <c r="BU14" s="1" t="e">
        <f>BU22</f>
        <v>#N/A</v>
      </c>
      <c r="BV14" s="1" t="e">
        <f>BV22</f>
        <v>#N/A</v>
      </c>
      <c r="BW14" s="1" t="e">
        <f>BW22</f>
        <v>#N/A</v>
      </c>
      <c r="BX14" s="1" t="e">
        <f>BX22</f>
        <v>#N/A</v>
      </c>
      <c r="BY14" s="1" t="e">
        <f>BY22</f>
        <v>#N/A</v>
      </c>
      <c r="BZ14" s="1" t="e">
        <f>BZ22</f>
        <v>#N/A</v>
      </c>
      <c r="CA14" s="1" t="e">
        <f>CA22</f>
        <v>#N/A</v>
      </c>
      <c r="CB14" s="1" t="e">
        <f>CB22</f>
        <v>#N/A</v>
      </c>
      <c r="CC14" s="1" t="e">
        <f>CC22</f>
        <v>#N/A</v>
      </c>
      <c r="CD14" s="1" t="e">
        <f>CD22</f>
        <v>#N/A</v>
      </c>
      <c r="CE14" s="1" t="e">
        <f>CE22</f>
        <v>#N/A</v>
      </c>
      <c r="CF14" s="1" t="e">
        <f>CF22</f>
        <v>#N/A</v>
      </c>
      <c r="CG14" s="1" t="e">
        <f>CG22</f>
        <v>#N/A</v>
      </c>
      <c r="CH14" s="1" t="e">
        <f>CH22</f>
        <v>#N/A</v>
      </c>
      <c r="CI14" s="1" t="e">
        <f>CI22</f>
        <v>#N/A</v>
      </c>
      <c r="CJ14" s="1" t="e">
        <f>CJ22</f>
        <v>#N/A</v>
      </c>
      <c r="CK14" s="1" t="e">
        <f>CK22</f>
        <v>#N/A</v>
      </c>
      <c r="CL14" s="1" t="e">
        <f>CL22</f>
        <v>#N/A</v>
      </c>
      <c r="CM14" s="1" t="e">
        <f>CM22</f>
        <v>#N/A</v>
      </c>
      <c r="CN14" s="1" t="e">
        <f>CN22</f>
        <v>#N/A</v>
      </c>
      <c r="CO14" s="7"/>
    </row>
    <row r="15" spans="3:93" x14ac:dyDescent="0.2">
      <c r="E15" s="37">
        <v>0</v>
      </c>
      <c r="F15" s="7"/>
      <c r="G15" s="1">
        <f>G23</f>
        <v>11</v>
      </c>
      <c r="H15" s="1">
        <f>H23</f>
        <v>11</v>
      </c>
      <c r="I15" s="1">
        <f>I23</f>
        <v>10</v>
      </c>
      <c r="J15" s="1">
        <f>J23</f>
        <v>10</v>
      </c>
      <c r="K15" s="1">
        <f>K23</f>
        <v>9</v>
      </c>
      <c r="L15" s="1">
        <f>L23</f>
        <v>9</v>
      </c>
      <c r="M15" s="1">
        <f>M23</f>
        <v>8</v>
      </c>
      <c r="N15" s="1">
        <f>N23</f>
        <v>9</v>
      </c>
      <c r="O15" s="1">
        <f>O23</f>
        <v>9</v>
      </c>
      <c r="P15" s="1">
        <f>P23</f>
        <v>8</v>
      </c>
      <c r="Q15" s="1">
        <f>Q23</f>
        <v>7</v>
      </c>
      <c r="R15" s="1">
        <f>R23</f>
        <v>7</v>
      </c>
      <c r="S15" s="1">
        <f>S23</f>
        <v>7</v>
      </c>
      <c r="T15" s="1">
        <f>T23</f>
        <v>7</v>
      </c>
      <c r="U15" s="1">
        <f>U23</f>
        <v>8</v>
      </c>
      <c r="V15" s="1">
        <f>V23</f>
        <v>8</v>
      </c>
      <c r="W15" s="1">
        <f>W23</f>
        <v>8</v>
      </c>
      <c r="X15" s="1">
        <f>X23</f>
        <v>9</v>
      </c>
      <c r="Y15" s="1">
        <f>Y23</f>
        <v>9</v>
      </c>
      <c r="Z15" s="1">
        <f>Z23</f>
        <v>9</v>
      </c>
      <c r="AA15" s="1">
        <f>AA23</f>
        <v>8</v>
      </c>
      <c r="AB15" s="1">
        <f>AB23</f>
        <v>8</v>
      </c>
      <c r="AC15" s="1">
        <f>AC23</f>
        <v>8</v>
      </c>
      <c r="AD15" s="1">
        <f>AD23</f>
        <v>7</v>
      </c>
      <c r="AE15" s="1">
        <f>AE23</f>
        <v>6</v>
      </c>
      <c r="AF15" s="1" t="e">
        <f>AF23</f>
        <v>#N/A</v>
      </c>
      <c r="AG15" s="1" t="e">
        <f>AG23</f>
        <v>#N/A</v>
      </c>
      <c r="AH15" s="1" t="e">
        <f>AH23</f>
        <v>#N/A</v>
      </c>
      <c r="AI15" s="1" t="e">
        <f>AI23</f>
        <v>#N/A</v>
      </c>
      <c r="AJ15" s="1" t="e">
        <f>AJ23</f>
        <v>#N/A</v>
      </c>
      <c r="AK15" s="1" t="e">
        <f>AK23</f>
        <v>#N/A</v>
      </c>
      <c r="AL15" s="1" t="e">
        <f>AL23</f>
        <v>#N/A</v>
      </c>
      <c r="AM15" s="1" t="e">
        <f>AM23</f>
        <v>#N/A</v>
      </c>
      <c r="AN15" s="1" t="e">
        <f>AN23</f>
        <v>#N/A</v>
      </c>
      <c r="AO15" s="1" t="e">
        <f>AO23</f>
        <v>#N/A</v>
      </c>
      <c r="AP15" s="1" t="e">
        <f>AP23</f>
        <v>#N/A</v>
      </c>
      <c r="AQ15" s="1" t="e">
        <f>AQ23</f>
        <v>#N/A</v>
      </c>
      <c r="AR15" s="1" t="e">
        <f>AR23</f>
        <v>#N/A</v>
      </c>
      <c r="AS15" s="1" t="e">
        <f>AS23</f>
        <v>#N/A</v>
      </c>
      <c r="AT15" s="1" t="e">
        <f>AT23</f>
        <v>#N/A</v>
      </c>
      <c r="AU15" s="1" t="e">
        <f>AU23</f>
        <v>#N/A</v>
      </c>
      <c r="AV15" s="1" t="e">
        <f>AV23</f>
        <v>#N/A</v>
      </c>
      <c r="AW15" s="1" t="e">
        <f>AW23</f>
        <v>#N/A</v>
      </c>
      <c r="AX15" s="1" t="e">
        <f>AX23</f>
        <v>#N/A</v>
      </c>
      <c r="AY15" s="1" t="e">
        <f>AY23</f>
        <v>#N/A</v>
      </c>
      <c r="AZ15" s="1" t="e">
        <f>AZ23</f>
        <v>#N/A</v>
      </c>
      <c r="BA15" s="1" t="e">
        <f>BA23</f>
        <v>#N/A</v>
      </c>
      <c r="BB15" s="1" t="e">
        <f>BB23</f>
        <v>#N/A</v>
      </c>
      <c r="BC15" s="1" t="e">
        <f>BC23</f>
        <v>#N/A</v>
      </c>
      <c r="BD15" s="1" t="e">
        <f>BD23</f>
        <v>#N/A</v>
      </c>
      <c r="BE15" s="1" t="e">
        <f>BE23</f>
        <v>#N/A</v>
      </c>
      <c r="BF15" s="1" t="e">
        <f>BF23</f>
        <v>#N/A</v>
      </c>
      <c r="BG15" s="1" t="e">
        <f>BG23</f>
        <v>#N/A</v>
      </c>
      <c r="BH15" s="1" t="e">
        <f>BH23</f>
        <v>#N/A</v>
      </c>
      <c r="BI15" s="1" t="e">
        <f>BI23</f>
        <v>#N/A</v>
      </c>
      <c r="BJ15" s="1" t="e">
        <f>BJ23</f>
        <v>#N/A</v>
      </c>
      <c r="BK15" s="1" t="e">
        <f>BK23</f>
        <v>#N/A</v>
      </c>
      <c r="BL15" s="1" t="e">
        <f>BL23</f>
        <v>#N/A</v>
      </c>
      <c r="BM15" s="1" t="e">
        <f>BM23</f>
        <v>#N/A</v>
      </c>
      <c r="BN15" s="1" t="e">
        <f>BN23</f>
        <v>#N/A</v>
      </c>
      <c r="BO15" s="1" t="e">
        <f>BO23</f>
        <v>#N/A</v>
      </c>
      <c r="BP15" s="1" t="e">
        <f>BP23</f>
        <v>#N/A</v>
      </c>
      <c r="BQ15" s="1" t="e">
        <f>BQ23</f>
        <v>#N/A</v>
      </c>
      <c r="BR15" s="1" t="e">
        <f>BR23</f>
        <v>#N/A</v>
      </c>
      <c r="BS15" s="1" t="e">
        <f>BS23</f>
        <v>#N/A</v>
      </c>
      <c r="BT15" s="1" t="e">
        <f>BT23</f>
        <v>#N/A</v>
      </c>
      <c r="BU15" s="1" t="e">
        <f>BU23</f>
        <v>#N/A</v>
      </c>
      <c r="BV15" s="1" t="e">
        <f>BV23</f>
        <v>#N/A</v>
      </c>
      <c r="BW15" s="1" t="e">
        <f>BW23</f>
        <v>#N/A</v>
      </c>
      <c r="BX15" s="1" t="e">
        <f>BX23</f>
        <v>#N/A</v>
      </c>
      <c r="BY15" s="1" t="e">
        <f>BY23</f>
        <v>#N/A</v>
      </c>
      <c r="BZ15" s="1" t="e">
        <f>BZ23</f>
        <v>#N/A</v>
      </c>
      <c r="CA15" s="1" t="e">
        <f>CA23</f>
        <v>#N/A</v>
      </c>
      <c r="CB15" s="1" t="e">
        <f>CB23</f>
        <v>#N/A</v>
      </c>
      <c r="CC15" s="1" t="e">
        <f>CC23</f>
        <v>#N/A</v>
      </c>
      <c r="CD15" s="1" t="e">
        <f>CD23</f>
        <v>#N/A</v>
      </c>
      <c r="CE15" s="1" t="e">
        <f>CE23</f>
        <v>#N/A</v>
      </c>
      <c r="CF15" s="1" t="e">
        <f>CF23</f>
        <v>#N/A</v>
      </c>
      <c r="CG15" s="1" t="e">
        <f>CG23</f>
        <v>#N/A</v>
      </c>
      <c r="CH15" s="1" t="e">
        <f>CH23</f>
        <v>#N/A</v>
      </c>
      <c r="CI15" s="1" t="e">
        <f>CI23</f>
        <v>#N/A</v>
      </c>
      <c r="CJ15" s="1" t="e">
        <f>CJ23</f>
        <v>#N/A</v>
      </c>
      <c r="CK15" s="1" t="e">
        <f>CK23</f>
        <v>#N/A</v>
      </c>
      <c r="CL15" s="1" t="e">
        <f>CL23</f>
        <v>#N/A</v>
      </c>
      <c r="CM15" s="1" t="e">
        <f>CM23</f>
        <v>#N/A</v>
      </c>
      <c r="CN15" s="1" t="e">
        <f>CN23</f>
        <v>#N/A</v>
      </c>
      <c r="CO15" s="7"/>
    </row>
    <row r="16" spans="3:93" ht="13.5" thickBot="1" x14ac:dyDescent="0.25">
      <c r="E16" s="38">
        <v>0</v>
      </c>
      <c r="F16" s="7"/>
      <c r="G16" s="1">
        <f>G24</f>
        <v>11</v>
      </c>
      <c r="H16" s="1">
        <f>H24</f>
        <v>11</v>
      </c>
      <c r="I16" s="1">
        <f>I24</f>
        <v>10</v>
      </c>
      <c r="J16" s="1">
        <f>J24</f>
        <v>10</v>
      </c>
      <c r="K16" s="1">
        <f>K24</f>
        <v>9</v>
      </c>
      <c r="L16" s="1">
        <f>L24</f>
        <v>9</v>
      </c>
      <c r="M16" s="1">
        <f>M24</f>
        <v>8</v>
      </c>
      <c r="N16" s="1">
        <f>N24</f>
        <v>7</v>
      </c>
      <c r="O16" s="1">
        <f>O24</f>
        <v>7</v>
      </c>
      <c r="P16" s="1">
        <f>P24</f>
        <v>6</v>
      </c>
      <c r="Q16" s="1">
        <f>Q24</f>
        <v>5</v>
      </c>
      <c r="R16" s="1">
        <f>R24</f>
        <v>6</v>
      </c>
      <c r="S16" s="1">
        <f>S24</f>
        <v>6</v>
      </c>
      <c r="T16" s="1">
        <f>T24</f>
        <v>6</v>
      </c>
      <c r="U16" s="1">
        <f>U24</f>
        <v>7</v>
      </c>
      <c r="V16" s="1">
        <f>V24</f>
        <v>7</v>
      </c>
      <c r="W16" s="1">
        <f>W24</f>
        <v>7</v>
      </c>
      <c r="X16" s="1">
        <f>X24</f>
        <v>8</v>
      </c>
      <c r="Y16" s="1">
        <f>Y24</f>
        <v>8</v>
      </c>
      <c r="Z16" s="1">
        <f>Z24</f>
        <v>9</v>
      </c>
      <c r="AA16" s="1">
        <f>AA24</f>
        <v>8</v>
      </c>
      <c r="AB16" s="1">
        <f>AB24</f>
        <v>7</v>
      </c>
      <c r="AC16" s="1">
        <f>AC24</f>
        <v>7</v>
      </c>
      <c r="AD16" s="1">
        <f>AD24</f>
        <v>6</v>
      </c>
      <c r="AE16" s="1">
        <f>AE24</f>
        <v>5</v>
      </c>
      <c r="AF16" s="1" t="e">
        <f>AF24</f>
        <v>#N/A</v>
      </c>
      <c r="AG16" s="1" t="e">
        <f>AG24</f>
        <v>#N/A</v>
      </c>
      <c r="AH16" s="1" t="e">
        <f>AH24</f>
        <v>#N/A</v>
      </c>
      <c r="AI16" s="1" t="e">
        <f>AI24</f>
        <v>#N/A</v>
      </c>
      <c r="AJ16" s="1" t="e">
        <f>AJ24</f>
        <v>#N/A</v>
      </c>
      <c r="AK16" s="1" t="e">
        <f>AK24</f>
        <v>#N/A</v>
      </c>
      <c r="AL16" s="1" t="e">
        <f>AL24</f>
        <v>#N/A</v>
      </c>
      <c r="AM16" s="1" t="e">
        <f>AM24</f>
        <v>#N/A</v>
      </c>
      <c r="AN16" s="1" t="e">
        <f>AN24</f>
        <v>#N/A</v>
      </c>
      <c r="AO16" s="1" t="e">
        <f>AO24</f>
        <v>#N/A</v>
      </c>
      <c r="AP16" s="1" t="e">
        <f>AP24</f>
        <v>#N/A</v>
      </c>
      <c r="AQ16" s="1" t="e">
        <f>AQ24</f>
        <v>#N/A</v>
      </c>
      <c r="AR16" s="1" t="e">
        <f>AR24</f>
        <v>#N/A</v>
      </c>
      <c r="AS16" s="1" t="e">
        <f>AS24</f>
        <v>#N/A</v>
      </c>
      <c r="AT16" s="1" t="e">
        <f>AT24</f>
        <v>#N/A</v>
      </c>
      <c r="AU16" s="1" t="e">
        <f>AU24</f>
        <v>#N/A</v>
      </c>
      <c r="AV16" s="1" t="e">
        <f>AV24</f>
        <v>#N/A</v>
      </c>
      <c r="AW16" s="1" t="e">
        <f>AW24</f>
        <v>#N/A</v>
      </c>
      <c r="AX16" s="1" t="e">
        <f>AX24</f>
        <v>#N/A</v>
      </c>
      <c r="AY16" s="1" t="e">
        <f>AY24</f>
        <v>#N/A</v>
      </c>
      <c r="AZ16" s="1" t="e">
        <f>AZ24</f>
        <v>#N/A</v>
      </c>
      <c r="BA16" s="1" t="e">
        <f>BA24</f>
        <v>#N/A</v>
      </c>
      <c r="BB16" s="1" t="e">
        <f>BB24</f>
        <v>#N/A</v>
      </c>
      <c r="BC16" s="1" t="e">
        <f>BC24</f>
        <v>#N/A</v>
      </c>
      <c r="BD16" s="1" t="e">
        <f>BD24</f>
        <v>#N/A</v>
      </c>
      <c r="BE16" s="1" t="e">
        <f>BE24</f>
        <v>#N/A</v>
      </c>
      <c r="BF16" s="1" t="e">
        <f>BF24</f>
        <v>#N/A</v>
      </c>
      <c r="BG16" s="1" t="e">
        <f>BG24</f>
        <v>#N/A</v>
      </c>
      <c r="BH16" s="1" t="e">
        <f>BH24</f>
        <v>#N/A</v>
      </c>
      <c r="BI16" s="1" t="e">
        <f>BI24</f>
        <v>#N/A</v>
      </c>
      <c r="BJ16" s="1" t="e">
        <f>BJ24</f>
        <v>#N/A</v>
      </c>
      <c r="BK16" s="1" t="e">
        <f>BK24</f>
        <v>#N/A</v>
      </c>
      <c r="BL16" s="1" t="e">
        <f>BL24</f>
        <v>#N/A</v>
      </c>
      <c r="BM16" s="1" t="e">
        <f>BM24</f>
        <v>#N/A</v>
      </c>
      <c r="BN16" s="1" t="e">
        <f>BN24</f>
        <v>#N/A</v>
      </c>
      <c r="BO16" s="1" t="e">
        <f>BO24</f>
        <v>#N/A</v>
      </c>
      <c r="BP16" s="1" t="e">
        <f>BP24</f>
        <v>#N/A</v>
      </c>
      <c r="BQ16" s="1" t="e">
        <f>BQ24</f>
        <v>#N/A</v>
      </c>
      <c r="BR16" s="1" t="e">
        <f>BR24</f>
        <v>#N/A</v>
      </c>
      <c r="BS16" s="1" t="e">
        <f>BS24</f>
        <v>#N/A</v>
      </c>
      <c r="BT16" s="1" t="e">
        <f>BT24</f>
        <v>#N/A</v>
      </c>
      <c r="BU16" s="1" t="e">
        <f>BU24</f>
        <v>#N/A</v>
      </c>
      <c r="BV16" s="1" t="e">
        <f>BV24</f>
        <v>#N/A</v>
      </c>
      <c r="BW16" s="1" t="e">
        <f>BW24</f>
        <v>#N/A</v>
      </c>
      <c r="BX16" s="1" t="e">
        <f>BX24</f>
        <v>#N/A</v>
      </c>
      <c r="BY16" s="1" t="e">
        <f>BY24</f>
        <v>#N/A</v>
      </c>
      <c r="BZ16" s="1" t="e">
        <f>BZ24</f>
        <v>#N/A</v>
      </c>
      <c r="CA16" s="1" t="e">
        <f>CA24</f>
        <v>#N/A</v>
      </c>
      <c r="CB16" s="1" t="e">
        <f>CB24</f>
        <v>#N/A</v>
      </c>
      <c r="CC16" s="1" t="e">
        <f>CC24</f>
        <v>#N/A</v>
      </c>
      <c r="CD16" s="1" t="e">
        <f>CD24</f>
        <v>#N/A</v>
      </c>
      <c r="CE16" s="1" t="e">
        <f>CE24</f>
        <v>#N/A</v>
      </c>
      <c r="CF16" s="1" t="e">
        <f>CF24</f>
        <v>#N/A</v>
      </c>
      <c r="CG16" s="1" t="e">
        <f>CG24</f>
        <v>#N/A</v>
      </c>
      <c r="CH16" s="1" t="e">
        <f>CH24</f>
        <v>#N/A</v>
      </c>
      <c r="CI16" s="1" t="e">
        <f>CI24</f>
        <v>#N/A</v>
      </c>
      <c r="CJ16" s="1" t="e">
        <f>CJ24</f>
        <v>#N/A</v>
      </c>
      <c r="CK16" s="1" t="e">
        <f>CK24</f>
        <v>#N/A</v>
      </c>
      <c r="CL16" s="1" t="e">
        <f>CL24</f>
        <v>#N/A</v>
      </c>
      <c r="CM16" s="1" t="e">
        <f>CM24</f>
        <v>#N/A</v>
      </c>
      <c r="CN16" s="1" t="e">
        <f>CN24</f>
        <v>#N/A</v>
      </c>
      <c r="CO16" s="7"/>
    </row>
    <row r="17" spans="3:93" x14ac:dyDescent="0.2"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</row>
    <row r="18" spans="3:93" x14ac:dyDescent="0.2">
      <c r="G18" s="4" t="str">
        <f>G7</f>
        <v>w</v>
      </c>
      <c r="H18" s="4" t="str">
        <f>H7</f>
        <v>i</v>
      </c>
      <c r="I18" s="4" t="str">
        <f>I7</f>
        <v>e</v>
      </c>
      <c r="J18" s="4" t="str">
        <f>J7</f>
        <v xml:space="preserve"> </v>
      </c>
      <c r="K18" s="4" t="str">
        <f>K7</f>
        <v>n</v>
      </c>
      <c r="L18" s="4" t="str">
        <f>L7</f>
        <v>i</v>
      </c>
      <c r="M18" s="4" t="str">
        <f>M7</f>
        <v>e</v>
      </c>
      <c r="N18" s="4" t="str">
        <f>N7</f>
        <v>t</v>
      </c>
      <c r="O18" s="4" t="str">
        <f>O7</f>
        <v xml:space="preserve"> </v>
      </c>
      <c r="P18" s="4" t="str">
        <f>P7</f>
        <v>w</v>
      </c>
      <c r="Q18" s="4" t="str">
        <f>Q7</f>
        <v>e</v>
      </c>
      <c r="R18" s="4" t="str">
        <f>R7</f>
        <v>g</v>
      </c>
      <c r="S18" s="4" t="str">
        <f>S7</f>
        <v xml:space="preserve"> </v>
      </c>
      <c r="T18" s="4" t="str">
        <f>T7</f>
        <v>i</v>
      </c>
      <c r="U18" s="4" t="str">
        <f>U7</f>
        <v>s</v>
      </c>
      <c r="V18" s="4" t="str">
        <f>V7</f>
        <v xml:space="preserve"> </v>
      </c>
      <c r="W18" s="4" t="str">
        <f>W7</f>
        <v>i</v>
      </c>
      <c r="X18" s="4" t="str">
        <f>X7</f>
        <v>s</v>
      </c>
      <c r="Y18" s="4" t="str">
        <f>Y7</f>
        <v xml:space="preserve"> </v>
      </c>
      <c r="Z18" s="4" t="str">
        <f>Z7</f>
        <v>g</v>
      </c>
      <c r="AA18" s="4" t="str">
        <f>AA7</f>
        <v>e</v>
      </c>
      <c r="AB18" s="4" t="str">
        <f>AB7</f>
        <v>z</v>
      </c>
      <c r="AC18" s="4" t="str">
        <f>AC7</f>
        <v>i</v>
      </c>
      <c r="AD18" s="4" t="str">
        <f>AD7</f>
        <v>e</v>
      </c>
      <c r="AE18" s="4" t="str">
        <f>AE7</f>
        <v>n</v>
      </c>
      <c r="AF18" s="4" t="str">
        <f>AF7</f>
        <v/>
      </c>
      <c r="AG18" s="4" t="str">
        <f>AG7</f>
        <v/>
      </c>
      <c r="AH18" s="4" t="str">
        <f>AH7</f>
        <v/>
      </c>
      <c r="AI18" s="4" t="str">
        <f>AI7</f>
        <v/>
      </c>
      <c r="AJ18" s="4" t="str">
        <f>AJ7</f>
        <v/>
      </c>
      <c r="AK18" s="4" t="str">
        <f>AK7</f>
        <v/>
      </c>
      <c r="AL18" s="4" t="str">
        <f>AL7</f>
        <v/>
      </c>
      <c r="AM18" s="4" t="str">
        <f>AM7</f>
        <v/>
      </c>
      <c r="AN18" s="4" t="str">
        <f>AN7</f>
        <v/>
      </c>
      <c r="AO18" s="4" t="str">
        <f>AO7</f>
        <v/>
      </c>
      <c r="AP18" s="4" t="str">
        <f>AP7</f>
        <v/>
      </c>
      <c r="AQ18" s="4" t="str">
        <f>AQ7</f>
        <v/>
      </c>
      <c r="AR18" s="4" t="str">
        <f>AR7</f>
        <v/>
      </c>
      <c r="AS18" s="4" t="str">
        <f>AS7</f>
        <v/>
      </c>
      <c r="AT18" s="4" t="str">
        <f>AT7</f>
        <v/>
      </c>
      <c r="AU18" s="4" t="str">
        <f>AU7</f>
        <v/>
      </c>
      <c r="AV18" s="4" t="str">
        <f>AV7</f>
        <v/>
      </c>
      <c r="AW18" s="4" t="str">
        <f>AW7</f>
        <v/>
      </c>
      <c r="AX18" s="4" t="str">
        <f>AX7</f>
        <v/>
      </c>
      <c r="AY18" s="4" t="str">
        <f>AY7</f>
        <v/>
      </c>
      <c r="AZ18" s="4" t="str">
        <f>AZ7</f>
        <v/>
      </c>
      <c r="BA18" s="4" t="str">
        <f>BA7</f>
        <v/>
      </c>
      <c r="BB18" s="4" t="str">
        <f>BB7</f>
        <v/>
      </c>
      <c r="BC18" s="4" t="str">
        <f>BC7</f>
        <v/>
      </c>
      <c r="BD18" s="4" t="str">
        <f>BD7</f>
        <v/>
      </c>
      <c r="BE18" s="4" t="str">
        <f>BE7</f>
        <v/>
      </c>
      <c r="BF18" s="4" t="str">
        <f>BF7</f>
        <v/>
      </c>
      <c r="BG18" s="4" t="str">
        <f>BG7</f>
        <v/>
      </c>
      <c r="BH18" s="4" t="str">
        <f>BH7</f>
        <v/>
      </c>
      <c r="BI18" s="4" t="str">
        <f>BI7</f>
        <v/>
      </c>
      <c r="BJ18" s="4" t="str">
        <f>BJ7</f>
        <v/>
      </c>
      <c r="BK18" s="4" t="str">
        <f>BK7</f>
        <v/>
      </c>
      <c r="BL18" s="4" t="str">
        <f>BL7</f>
        <v/>
      </c>
      <c r="BM18" s="4" t="str">
        <f>BM7</f>
        <v/>
      </c>
      <c r="BN18" s="4" t="str">
        <f>BN7</f>
        <v/>
      </c>
      <c r="BO18" s="4" t="str">
        <f>BO7</f>
        <v/>
      </c>
      <c r="BP18" s="4" t="str">
        <f>BP7</f>
        <v/>
      </c>
      <c r="BQ18" s="4" t="str">
        <f>BQ7</f>
        <v/>
      </c>
      <c r="BR18" s="4" t="str">
        <f>BR7</f>
        <v/>
      </c>
      <c r="BS18" s="4" t="str">
        <f>BS7</f>
        <v/>
      </c>
      <c r="BT18" s="4" t="str">
        <f>BT7</f>
        <v/>
      </c>
      <c r="BU18" s="4" t="str">
        <f>BU7</f>
        <v/>
      </c>
      <c r="BV18" s="4" t="str">
        <f>BV7</f>
        <v/>
      </c>
      <c r="BW18" s="4" t="str">
        <f>BW7</f>
        <v/>
      </c>
      <c r="BX18" s="4" t="str">
        <f>BX7</f>
        <v/>
      </c>
      <c r="BY18" s="4" t="str">
        <f>BY7</f>
        <v/>
      </c>
      <c r="BZ18" s="4" t="str">
        <f>BZ7</f>
        <v/>
      </c>
      <c r="CA18" s="4" t="str">
        <f>CA7</f>
        <v/>
      </c>
      <c r="CB18" s="4" t="str">
        <f>CB7</f>
        <v/>
      </c>
      <c r="CC18" s="4" t="str">
        <f>CC7</f>
        <v/>
      </c>
      <c r="CD18" s="4" t="str">
        <f>CD7</f>
        <v/>
      </c>
      <c r="CE18" s="4" t="str">
        <f>CE7</f>
        <v/>
      </c>
      <c r="CF18" s="4" t="str">
        <f>CF7</f>
        <v/>
      </c>
      <c r="CG18" s="4" t="str">
        <f>CG7</f>
        <v/>
      </c>
      <c r="CH18" s="4" t="str">
        <f>CH7</f>
        <v/>
      </c>
      <c r="CI18" s="4" t="str">
        <f>CI7</f>
        <v/>
      </c>
      <c r="CJ18" s="4" t="str">
        <f>CJ7</f>
        <v/>
      </c>
      <c r="CK18" s="4" t="str">
        <f>CK7</f>
        <v/>
      </c>
      <c r="CL18" s="4" t="str">
        <f>CL7</f>
        <v/>
      </c>
      <c r="CM18" s="4" t="str">
        <f>CM7</f>
        <v/>
      </c>
      <c r="CN18" s="4" t="str">
        <f>CN7</f>
        <v/>
      </c>
    </row>
    <row r="19" spans="3:93" x14ac:dyDescent="0.2"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</row>
    <row r="20" spans="3:93" x14ac:dyDescent="0.2">
      <c r="G20" s="42" t="s">
        <v>50</v>
      </c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</row>
    <row r="21" spans="3:93" x14ac:dyDescent="0.2"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</row>
    <row r="22" spans="3:93" x14ac:dyDescent="0.2">
      <c r="E22" s="13">
        <f>E14</f>
        <v>0</v>
      </c>
      <c r="F22" s="8"/>
      <c r="G22" s="2">
        <f>MOD(E22+G8, 12)</f>
        <v>0</v>
      </c>
      <c r="H22" s="2">
        <f>MOD(G22+H8, 12)</f>
        <v>1</v>
      </c>
      <c r="I22" s="2">
        <f t="shared" ref="I22:BT22" si="6">MOD(H22+I8, 12)</f>
        <v>2</v>
      </c>
      <c r="J22" s="2">
        <f t="shared" si="6"/>
        <v>2</v>
      </c>
      <c r="K22" s="2">
        <f t="shared" si="6"/>
        <v>1</v>
      </c>
      <c r="L22" s="2">
        <f t="shared" si="6"/>
        <v>2</v>
      </c>
      <c r="M22" s="2">
        <f t="shared" si="6"/>
        <v>3</v>
      </c>
      <c r="N22" s="2">
        <f t="shared" si="6"/>
        <v>3</v>
      </c>
      <c r="O22" s="2">
        <f t="shared" si="6"/>
        <v>3</v>
      </c>
      <c r="P22" s="2">
        <f t="shared" si="6"/>
        <v>3</v>
      </c>
      <c r="Q22" s="2">
        <f t="shared" si="6"/>
        <v>4</v>
      </c>
      <c r="R22" s="2">
        <f t="shared" si="6"/>
        <v>5</v>
      </c>
      <c r="S22" s="2">
        <f t="shared" si="6"/>
        <v>5</v>
      </c>
      <c r="T22" s="2">
        <f t="shared" si="6"/>
        <v>6</v>
      </c>
      <c r="U22" s="2">
        <f t="shared" si="6"/>
        <v>6</v>
      </c>
      <c r="V22" s="2">
        <f t="shared" si="6"/>
        <v>6</v>
      </c>
      <c r="W22" s="2">
        <f t="shared" si="6"/>
        <v>7</v>
      </c>
      <c r="X22" s="2">
        <f t="shared" si="6"/>
        <v>7</v>
      </c>
      <c r="Y22" s="2">
        <f t="shared" si="6"/>
        <v>7</v>
      </c>
      <c r="Z22" s="2">
        <f t="shared" si="6"/>
        <v>8</v>
      </c>
      <c r="AA22" s="2">
        <f t="shared" si="6"/>
        <v>9</v>
      </c>
      <c r="AB22" s="2">
        <f t="shared" si="6"/>
        <v>9</v>
      </c>
      <c r="AC22" s="2">
        <f t="shared" si="6"/>
        <v>10</v>
      </c>
      <c r="AD22" s="2">
        <f t="shared" si="6"/>
        <v>11</v>
      </c>
      <c r="AE22" s="2">
        <f t="shared" si="6"/>
        <v>10</v>
      </c>
      <c r="AF22" s="2" t="e">
        <f t="shared" si="6"/>
        <v>#N/A</v>
      </c>
      <c r="AG22" s="2" t="e">
        <f t="shared" si="6"/>
        <v>#N/A</v>
      </c>
      <c r="AH22" s="2" t="e">
        <f t="shared" si="6"/>
        <v>#N/A</v>
      </c>
      <c r="AI22" s="2" t="e">
        <f t="shared" si="6"/>
        <v>#N/A</v>
      </c>
      <c r="AJ22" s="2" t="e">
        <f t="shared" si="6"/>
        <v>#N/A</v>
      </c>
      <c r="AK22" s="2" t="e">
        <f t="shared" si="6"/>
        <v>#N/A</v>
      </c>
      <c r="AL22" s="2" t="e">
        <f t="shared" si="6"/>
        <v>#N/A</v>
      </c>
      <c r="AM22" s="2" t="e">
        <f t="shared" si="6"/>
        <v>#N/A</v>
      </c>
      <c r="AN22" s="2" t="e">
        <f t="shared" si="6"/>
        <v>#N/A</v>
      </c>
      <c r="AO22" s="2" t="e">
        <f t="shared" si="6"/>
        <v>#N/A</v>
      </c>
      <c r="AP22" s="2" t="e">
        <f t="shared" si="6"/>
        <v>#N/A</v>
      </c>
      <c r="AQ22" s="2" t="e">
        <f t="shared" si="6"/>
        <v>#N/A</v>
      </c>
      <c r="AR22" s="2" t="e">
        <f t="shared" si="6"/>
        <v>#N/A</v>
      </c>
      <c r="AS22" s="2" t="e">
        <f t="shared" si="6"/>
        <v>#N/A</v>
      </c>
      <c r="AT22" s="2" t="e">
        <f t="shared" si="6"/>
        <v>#N/A</v>
      </c>
      <c r="AU22" s="2" t="e">
        <f t="shared" si="6"/>
        <v>#N/A</v>
      </c>
      <c r="AV22" s="2" t="e">
        <f t="shared" si="6"/>
        <v>#N/A</v>
      </c>
      <c r="AW22" s="2" t="e">
        <f t="shared" si="6"/>
        <v>#N/A</v>
      </c>
      <c r="AX22" s="2" t="e">
        <f t="shared" si="6"/>
        <v>#N/A</v>
      </c>
      <c r="AY22" s="2" t="e">
        <f t="shared" si="6"/>
        <v>#N/A</v>
      </c>
      <c r="AZ22" s="2" t="e">
        <f t="shared" si="6"/>
        <v>#N/A</v>
      </c>
      <c r="BA22" s="2" t="e">
        <f t="shared" si="6"/>
        <v>#N/A</v>
      </c>
      <c r="BB22" s="2" t="e">
        <f t="shared" si="6"/>
        <v>#N/A</v>
      </c>
      <c r="BC22" s="2" t="e">
        <f t="shared" si="6"/>
        <v>#N/A</v>
      </c>
      <c r="BD22" s="2" t="e">
        <f t="shared" si="6"/>
        <v>#N/A</v>
      </c>
      <c r="BE22" s="2" t="e">
        <f t="shared" si="6"/>
        <v>#N/A</v>
      </c>
      <c r="BF22" s="2" t="e">
        <f t="shared" si="6"/>
        <v>#N/A</v>
      </c>
      <c r="BG22" s="2" t="e">
        <f t="shared" si="6"/>
        <v>#N/A</v>
      </c>
      <c r="BH22" s="2" t="e">
        <f t="shared" si="6"/>
        <v>#N/A</v>
      </c>
      <c r="BI22" s="2" t="e">
        <f t="shared" si="6"/>
        <v>#N/A</v>
      </c>
      <c r="BJ22" s="2" t="e">
        <f t="shared" si="6"/>
        <v>#N/A</v>
      </c>
      <c r="BK22" s="2" t="e">
        <f t="shared" si="6"/>
        <v>#N/A</v>
      </c>
      <c r="BL22" s="2" t="e">
        <f t="shared" si="6"/>
        <v>#N/A</v>
      </c>
      <c r="BM22" s="2" t="e">
        <f t="shared" si="6"/>
        <v>#N/A</v>
      </c>
      <c r="BN22" s="2" t="e">
        <f t="shared" si="6"/>
        <v>#N/A</v>
      </c>
      <c r="BO22" s="2" t="e">
        <f t="shared" si="6"/>
        <v>#N/A</v>
      </c>
      <c r="BP22" s="2" t="e">
        <f t="shared" si="6"/>
        <v>#N/A</v>
      </c>
      <c r="BQ22" s="2" t="e">
        <f t="shared" si="6"/>
        <v>#N/A</v>
      </c>
      <c r="BR22" s="2" t="e">
        <f t="shared" si="6"/>
        <v>#N/A</v>
      </c>
      <c r="BS22" s="2" t="e">
        <f t="shared" si="6"/>
        <v>#N/A</v>
      </c>
      <c r="BT22" s="2" t="e">
        <f t="shared" si="6"/>
        <v>#N/A</v>
      </c>
      <c r="BU22" s="2" t="e">
        <f t="shared" ref="BU22:CN22" si="7">MOD(BT22+BU8, 12)</f>
        <v>#N/A</v>
      </c>
      <c r="BV22" s="2" t="e">
        <f t="shared" si="7"/>
        <v>#N/A</v>
      </c>
      <c r="BW22" s="2" t="e">
        <f t="shared" si="7"/>
        <v>#N/A</v>
      </c>
      <c r="BX22" s="2" t="e">
        <f t="shared" si="7"/>
        <v>#N/A</v>
      </c>
      <c r="BY22" s="2" t="e">
        <f t="shared" si="7"/>
        <v>#N/A</v>
      </c>
      <c r="BZ22" s="2" t="e">
        <f t="shared" si="7"/>
        <v>#N/A</v>
      </c>
      <c r="CA22" s="2" t="e">
        <f t="shared" si="7"/>
        <v>#N/A</v>
      </c>
      <c r="CB22" s="2" t="e">
        <f t="shared" si="7"/>
        <v>#N/A</v>
      </c>
      <c r="CC22" s="2" t="e">
        <f t="shared" si="7"/>
        <v>#N/A</v>
      </c>
      <c r="CD22" s="2" t="e">
        <f t="shared" si="7"/>
        <v>#N/A</v>
      </c>
      <c r="CE22" s="2" t="e">
        <f t="shared" si="7"/>
        <v>#N/A</v>
      </c>
      <c r="CF22" s="2" t="e">
        <f t="shared" si="7"/>
        <v>#N/A</v>
      </c>
      <c r="CG22" s="2" t="e">
        <f t="shared" si="7"/>
        <v>#N/A</v>
      </c>
      <c r="CH22" s="2" t="e">
        <f t="shared" si="7"/>
        <v>#N/A</v>
      </c>
      <c r="CI22" s="2" t="e">
        <f t="shared" si="7"/>
        <v>#N/A</v>
      </c>
      <c r="CJ22" s="2" t="e">
        <f t="shared" si="7"/>
        <v>#N/A</v>
      </c>
      <c r="CK22" s="2" t="e">
        <f t="shared" si="7"/>
        <v>#N/A</v>
      </c>
      <c r="CL22" s="2" t="e">
        <f t="shared" si="7"/>
        <v>#N/A</v>
      </c>
      <c r="CM22" s="2" t="e">
        <f t="shared" si="7"/>
        <v>#N/A</v>
      </c>
      <c r="CN22" s="2" t="e">
        <f t="shared" si="7"/>
        <v>#N/A</v>
      </c>
      <c r="CO22" s="7"/>
    </row>
    <row r="23" spans="3:93" x14ac:dyDescent="0.2">
      <c r="C23" s="11"/>
      <c r="E23" s="13">
        <f>E15</f>
        <v>0</v>
      </c>
      <c r="F23" s="8"/>
      <c r="G23" s="2">
        <f>MOD(E23+G9, 12)</f>
        <v>11</v>
      </c>
      <c r="H23" s="2">
        <f>MOD(G23+H9, 12)</f>
        <v>11</v>
      </c>
      <c r="I23" s="2">
        <f t="shared" ref="I23:BT23" si="8">MOD(H23+I9, 12)</f>
        <v>10</v>
      </c>
      <c r="J23" s="2">
        <f t="shared" si="8"/>
        <v>10</v>
      </c>
      <c r="K23" s="2">
        <f t="shared" si="8"/>
        <v>9</v>
      </c>
      <c r="L23" s="2">
        <f t="shared" si="8"/>
        <v>9</v>
      </c>
      <c r="M23" s="2">
        <f t="shared" si="8"/>
        <v>8</v>
      </c>
      <c r="N23" s="2">
        <f t="shared" si="8"/>
        <v>9</v>
      </c>
      <c r="O23" s="2">
        <f t="shared" si="8"/>
        <v>9</v>
      </c>
      <c r="P23" s="2">
        <f t="shared" si="8"/>
        <v>8</v>
      </c>
      <c r="Q23" s="2">
        <f t="shared" si="8"/>
        <v>7</v>
      </c>
      <c r="R23" s="2">
        <f t="shared" si="8"/>
        <v>7</v>
      </c>
      <c r="S23" s="2">
        <f t="shared" si="8"/>
        <v>7</v>
      </c>
      <c r="T23" s="2">
        <f t="shared" si="8"/>
        <v>7</v>
      </c>
      <c r="U23" s="2">
        <f t="shared" si="8"/>
        <v>8</v>
      </c>
      <c r="V23" s="2">
        <f t="shared" si="8"/>
        <v>8</v>
      </c>
      <c r="W23" s="2">
        <f t="shared" si="8"/>
        <v>8</v>
      </c>
      <c r="X23" s="2">
        <f t="shared" si="8"/>
        <v>9</v>
      </c>
      <c r="Y23" s="2">
        <f t="shared" si="8"/>
        <v>9</v>
      </c>
      <c r="Z23" s="2">
        <f t="shared" si="8"/>
        <v>9</v>
      </c>
      <c r="AA23" s="2">
        <f t="shared" si="8"/>
        <v>8</v>
      </c>
      <c r="AB23" s="2">
        <f t="shared" si="8"/>
        <v>8</v>
      </c>
      <c r="AC23" s="2">
        <f t="shared" si="8"/>
        <v>8</v>
      </c>
      <c r="AD23" s="2">
        <f t="shared" si="8"/>
        <v>7</v>
      </c>
      <c r="AE23" s="2">
        <f t="shared" si="8"/>
        <v>6</v>
      </c>
      <c r="AF23" s="2" t="e">
        <f t="shared" si="8"/>
        <v>#N/A</v>
      </c>
      <c r="AG23" s="2" t="e">
        <f t="shared" si="8"/>
        <v>#N/A</v>
      </c>
      <c r="AH23" s="2" t="e">
        <f t="shared" si="8"/>
        <v>#N/A</v>
      </c>
      <c r="AI23" s="2" t="e">
        <f t="shared" si="8"/>
        <v>#N/A</v>
      </c>
      <c r="AJ23" s="2" t="e">
        <f t="shared" si="8"/>
        <v>#N/A</v>
      </c>
      <c r="AK23" s="2" t="e">
        <f t="shared" si="8"/>
        <v>#N/A</v>
      </c>
      <c r="AL23" s="2" t="e">
        <f t="shared" si="8"/>
        <v>#N/A</v>
      </c>
      <c r="AM23" s="2" t="e">
        <f t="shared" si="8"/>
        <v>#N/A</v>
      </c>
      <c r="AN23" s="2" t="e">
        <f t="shared" si="8"/>
        <v>#N/A</v>
      </c>
      <c r="AO23" s="2" t="e">
        <f t="shared" si="8"/>
        <v>#N/A</v>
      </c>
      <c r="AP23" s="2" t="e">
        <f t="shared" si="8"/>
        <v>#N/A</v>
      </c>
      <c r="AQ23" s="2" t="e">
        <f t="shared" si="8"/>
        <v>#N/A</v>
      </c>
      <c r="AR23" s="2" t="e">
        <f t="shared" si="8"/>
        <v>#N/A</v>
      </c>
      <c r="AS23" s="2" t="e">
        <f t="shared" si="8"/>
        <v>#N/A</v>
      </c>
      <c r="AT23" s="2" t="e">
        <f t="shared" si="8"/>
        <v>#N/A</v>
      </c>
      <c r="AU23" s="2" t="e">
        <f t="shared" si="8"/>
        <v>#N/A</v>
      </c>
      <c r="AV23" s="2" t="e">
        <f t="shared" si="8"/>
        <v>#N/A</v>
      </c>
      <c r="AW23" s="2" t="e">
        <f t="shared" si="8"/>
        <v>#N/A</v>
      </c>
      <c r="AX23" s="2" t="e">
        <f t="shared" si="8"/>
        <v>#N/A</v>
      </c>
      <c r="AY23" s="2" t="e">
        <f t="shared" si="8"/>
        <v>#N/A</v>
      </c>
      <c r="AZ23" s="2" t="e">
        <f t="shared" si="8"/>
        <v>#N/A</v>
      </c>
      <c r="BA23" s="2" t="e">
        <f t="shared" si="8"/>
        <v>#N/A</v>
      </c>
      <c r="BB23" s="2" t="e">
        <f t="shared" si="8"/>
        <v>#N/A</v>
      </c>
      <c r="BC23" s="2" t="e">
        <f t="shared" si="8"/>
        <v>#N/A</v>
      </c>
      <c r="BD23" s="2" t="e">
        <f t="shared" si="8"/>
        <v>#N/A</v>
      </c>
      <c r="BE23" s="2" t="e">
        <f t="shared" si="8"/>
        <v>#N/A</v>
      </c>
      <c r="BF23" s="2" t="e">
        <f t="shared" si="8"/>
        <v>#N/A</v>
      </c>
      <c r="BG23" s="2" t="e">
        <f t="shared" si="8"/>
        <v>#N/A</v>
      </c>
      <c r="BH23" s="2" t="e">
        <f t="shared" si="8"/>
        <v>#N/A</v>
      </c>
      <c r="BI23" s="2" t="e">
        <f t="shared" si="8"/>
        <v>#N/A</v>
      </c>
      <c r="BJ23" s="2" t="e">
        <f t="shared" si="8"/>
        <v>#N/A</v>
      </c>
      <c r="BK23" s="2" t="e">
        <f t="shared" si="8"/>
        <v>#N/A</v>
      </c>
      <c r="BL23" s="2" t="e">
        <f t="shared" si="8"/>
        <v>#N/A</v>
      </c>
      <c r="BM23" s="2" t="e">
        <f t="shared" si="8"/>
        <v>#N/A</v>
      </c>
      <c r="BN23" s="2" t="e">
        <f t="shared" si="8"/>
        <v>#N/A</v>
      </c>
      <c r="BO23" s="2" t="e">
        <f t="shared" si="8"/>
        <v>#N/A</v>
      </c>
      <c r="BP23" s="2" t="e">
        <f t="shared" si="8"/>
        <v>#N/A</v>
      </c>
      <c r="BQ23" s="2" t="e">
        <f t="shared" si="8"/>
        <v>#N/A</v>
      </c>
      <c r="BR23" s="2" t="e">
        <f t="shared" si="8"/>
        <v>#N/A</v>
      </c>
      <c r="BS23" s="2" t="e">
        <f t="shared" si="8"/>
        <v>#N/A</v>
      </c>
      <c r="BT23" s="2" t="e">
        <f t="shared" si="8"/>
        <v>#N/A</v>
      </c>
      <c r="BU23" s="2" t="e">
        <f t="shared" ref="BU23:CN23" si="9">MOD(BT23+BU9, 12)</f>
        <v>#N/A</v>
      </c>
      <c r="BV23" s="2" t="e">
        <f t="shared" si="9"/>
        <v>#N/A</v>
      </c>
      <c r="BW23" s="2" t="e">
        <f t="shared" si="9"/>
        <v>#N/A</v>
      </c>
      <c r="BX23" s="2" t="e">
        <f t="shared" si="9"/>
        <v>#N/A</v>
      </c>
      <c r="BY23" s="2" t="e">
        <f t="shared" si="9"/>
        <v>#N/A</v>
      </c>
      <c r="BZ23" s="2" t="e">
        <f t="shared" si="9"/>
        <v>#N/A</v>
      </c>
      <c r="CA23" s="2" t="e">
        <f t="shared" si="9"/>
        <v>#N/A</v>
      </c>
      <c r="CB23" s="2" t="e">
        <f t="shared" si="9"/>
        <v>#N/A</v>
      </c>
      <c r="CC23" s="2" t="e">
        <f t="shared" si="9"/>
        <v>#N/A</v>
      </c>
      <c r="CD23" s="2" t="e">
        <f t="shared" si="9"/>
        <v>#N/A</v>
      </c>
      <c r="CE23" s="2" t="e">
        <f t="shared" si="9"/>
        <v>#N/A</v>
      </c>
      <c r="CF23" s="2" t="e">
        <f t="shared" si="9"/>
        <v>#N/A</v>
      </c>
      <c r="CG23" s="2" t="e">
        <f t="shared" si="9"/>
        <v>#N/A</v>
      </c>
      <c r="CH23" s="2" t="e">
        <f t="shared" si="9"/>
        <v>#N/A</v>
      </c>
      <c r="CI23" s="2" t="e">
        <f t="shared" si="9"/>
        <v>#N/A</v>
      </c>
      <c r="CJ23" s="2" t="e">
        <f t="shared" si="9"/>
        <v>#N/A</v>
      </c>
      <c r="CK23" s="2" t="e">
        <f t="shared" si="9"/>
        <v>#N/A</v>
      </c>
      <c r="CL23" s="2" t="e">
        <f t="shared" si="9"/>
        <v>#N/A</v>
      </c>
      <c r="CM23" s="2" t="e">
        <f t="shared" si="9"/>
        <v>#N/A</v>
      </c>
      <c r="CN23" s="2" t="e">
        <f t="shared" si="9"/>
        <v>#N/A</v>
      </c>
      <c r="CO23" s="7"/>
    </row>
    <row r="24" spans="3:93" x14ac:dyDescent="0.2">
      <c r="E24" s="13">
        <f>E16</f>
        <v>0</v>
      </c>
      <c r="F24" s="8"/>
      <c r="G24" s="2">
        <f>MOD(E24+G10, 12)</f>
        <v>11</v>
      </c>
      <c r="H24" s="2">
        <f>MOD(G24+H10, 12)</f>
        <v>11</v>
      </c>
      <c r="I24" s="2">
        <f t="shared" ref="I24:BT24" si="10">MOD(H24+I10, 12)</f>
        <v>10</v>
      </c>
      <c r="J24" s="2">
        <f t="shared" si="10"/>
        <v>10</v>
      </c>
      <c r="K24" s="2">
        <f t="shared" si="10"/>
        <v>9</v>
      </c>
      <c r="L24" s="2">
        <f t="shared" si="10"/>
        <v>9</v>
      </c>
      <c r="M24" s="2">
        <f t="shared" si="10"/>
        <v>8</v>
      </c>
      <c r="N24" s="2">
        <f t="shared" si="10"/>
        <v>7</v>
      </c>
      <c r="O24" s="2">
        <f t="shared" si="10"/>
        <v>7</v>
      </c>
      <c r="P24" s="2">
        <f t="shared" si="10"/>
        <v>6</v>
      </c>
      <c r="Q24" s="2">
        <f t="shared" si="10"/>
        <v>5</v>
      </c>
      <c r="R24" s="2">
        <f t="shared" si="10"/>
        <v>6</v>
      </c>
      <c r="S24" s="2">
        <f t="shared" si="10"/>
        <v>6</v>
      </c>
      <c r="T24" s="2">
        <f t="shared" si="10"/>
        <v>6</v>
      </c>
      <c r="U24" s="2">
        <f t="shared" si="10"/>
        <v>7</v>
      </c>
      <c r="V24" s="2">
        <f t="shared" si="10"/>
        <v>7</v>
      </c>
      <c r="W24" s="2">
        <f t="shared" si="10"/>
        <v>7</v>
      </c>
      <c r="X24" s="2">
        <f t="shared" si="10"/>
        <v>8</v>
      </c>
      <c r="Y24" s="2">
        <f t="shared" si="10"/>
        <v>8</v>
      </c>
      <c r="Z24" s="2">
        <f t="shared" si="10"/>
        <v>9</v>
      </c>
      <c r="AA24" s="2">
        <f t="shared" si="10"/>
        <v>8</v>
      </c>
      <c r="AB24" s="2">
        <f t="shared" si="10"/>
        <v>7</v>
      </c>
      <c r="AC24" s="2">
        <f t="shared" si="10"/>
        <v>7</v>
      </c>
      <c r="AD24" s="2">
        <f t="shared" si="10"/>
        <v>6</v>
      </c>
      <c r="AE24" s="2">
        <f t="shared" si="10"/>
        <v>5</v>
      </c>
      <c r="AF24" s="2" t="e">
        <f t="shared" si="10"/>
        <v>#N/A</v>
      </c>
      <c r="AG24" s="2" t="e">
        <f t="shared" si="10"/>
        <v>#N/A</v>
      </c>
      <c r="AH24" s="2" t="e">
        <f t="shared" si="10"/>
        <v>#N/A</v>
      </c>
      <c r="AI24" s="2" t="e">
        <f t="shared" si="10"/>
        <v>#N/A</v>
      </c>
      <c r="AJ24" s="2" t="e">
        <f t="shared" si="10"/>
        <v>#N/A</v>
      </c>
      <c r="AK24" s="2" t="e">
        <f t="shared" si="10"/>
        <v>#N/A</v>
      </c>
      <c r="AL24" s="2" t="e">
        <f t="shared" si="10"/>
        <v>#N/A</v>
      </c>
      <c r="AM24" s="2" t="e">
        <f t="shared" si="10"/>
        <v>#N/A</v>
      </c>
      <c r="AN24" s="2" t="e">
        <f t="shared" si="10"/>
        <v>#N/A</v>
      </c>
      <c r="AO24" s="2" t="e">
        <f t="shared" si="10"/>
        <v>#N/A</v>
      </c>
      <c r="AP24" s="2" t="e">
        <f t="shared" si="10"/>
        <v>#N/A</v>
      </c>
      <c r="AQ24" s="2" t="e">
        <f t="shared" si="10"/>
        <v>#N/A</v>
      </c>
      <c r="AR24" s="2" t="e">
        <f t="shared" si="10"/>
        <v>#N/A</v>
      </c>
      <c r="AS24" s="2" t="e">
        <f t="shared" si="10"/>
        <v>#N/A</v>
      </c>
      <c r="AT24" s="2" t="e">
        <f t="shared" si="10"/>
        <v>#N/A</v>
      </c>
      <c r="AU24" s="2" t="e">
        <f t="shared" si="10"/>
        <v>#N/A</v>
      </c>
      <c r="AV24" s="2" t="e">
        <f t="shared" si="10"/>
        <v>#N/A</v>
      </c>
      <c r="AW24" s="2" t="e">
        <f t="shared" si="10"/>
        <v>#N/A</v>
      </c>
      <c r="AX24" s="2" t="e">
        <f t="shared" si="10"/>
        <v>#N/A</v>
      </c>
      <c r="AY24" s="2" t="e">
        <f t="shared" si="10"/>
        <v>#N/A</v>
      </c>
      <c r="AZ24" s="2" t="e">
        <f t="shared" si="10"/>
        <v>#N/A</v>
      </c>
      <c r="BA24" s="2" t="e">
        <f t="shared" si="10"/>
        <v>#N/A</v>
      </c>
      <c r="BB24" s="2" t="e">
        <f t="shared" si="10"/>
        <v>#N/A</v>
      </c>
      <c r="BC24" s="2" t="e">
        <f t="shared" si="10"/>
        <v>#N/A</v>
      </c>
      <c r="BD24" s="2" t="e">
        <f t="shared" si="10"/>
        <v>#N/A</v>
      </c>
      <c r="BE24" s="2" t="e">
        <f t="shared" si="10"/>
        <v>#N/A</v>
      </c>
      <c r="BF24" s="2" t="e">
        <f t="shared" si="10"/>
        <v>#N/A</v>
      </c>
      <c r="BG24" s="2" t="e">
        <f t="shared" si="10"/>
        <v>#N/A</v>
      </c>
      <c r="BH24" s="2" t="e">
        <f t="shared" si="10"/>
        <v>#N/A</v>
      </c>
      <c r="BI24" s="2" t="e">
        <f t="shared" si="10"/>
        <v>#N/A</v>
      </c>
      <c r="BJ24" s="2" t="e">
        <f t="shared" si="10"/>
        <v>#N/A</v>
      </c>
      <c r="BK24" s="2" t="e">
        <f t="shared" si="10"/>
        <v>#N/A</v>
      </c>
      <c r="BL24" s="2" t="e">
        <f t="shared" si="10"/>
        <v>#N/A</v>
      </c>
      <c r="BM24" s="2" t="e">
        <f t="shared" si="10"/>
        <v>#N/A</v>
      </c>
      <c r="BN24" s="2" t="e">
        <f t="shared" si="10"/>
        <v>#N/A</v>
      </c>
      <c r="BO24" s="2" t="e">
        <f t="shared" si="10"/>
        <v>#N/A</v>
      </c>
      <c r="BP24" s="2" t="e">
        <f t="shared" si="10"/>
        <v>#N/A</v>
      </c>
      <c r="BQ24" s="2" t="e">
        <f t="shared" si="10"/>
        <v>#N/A</v>
      </c>
      <c r="BR24" s="2" t="e">
        <f t="shared" si="10"/>
        <v>#N/A</v>
      </c>
      <c r="BS24" s="2" t="e">
        <f t="shared" si="10"/>
        <v>#N/A</v>
      </c>
      <c r="BT24" s="2" t="e">
        <f t="shared" si="10"/>
        <v>#N/A</v>
      </c>
      <c r="BU24" s="2" t="e">
        <f t="shared" ref="BU24:CN24" si="11">MOD(BT24+BU10, 12)</f>
        <v>#N/A</v>
      </c>
      <c r="BV24" s="2" t="e">
        <f t="shared" si="11"/>
        <v>#N/A</v>
      </c>
      <c r="BW24" s="2" t="e">
        <f t="shared" si="11"/>
        <v>#N/A</v>
      </c>
      <c r="BX24" s="2" t="e">
        <f t="shared" si="11"/>
        <v>#N/A</v>
      </c>
      <c r="BY24" s="2" t="e">
        <f t="shared" si="11"/>
        <v>#N/A</v>
      </c>
      <c r="BZ24" s="2" t="e">
        <f t="shared" si="11"/>
        <v>#N/A</v>
      </c>
      <c r="CA24" s="2" t="e">
        <f t="shared" si="11"/>
        <v>#N/A</v>
      </c>
      <c r="CB24" s="2" t="e">
        <f t="shared" si="11"/>
        <v>#N/A</v>
      </c>
      <c r="CC24" s="2" t="e">
        <f t="shared" si="11"/>
        <v>#N/A</v>
      </c>
      <c r="CD24" s="2" t="e">
        <f t="shared" si="11"/>
        <v>#N/A</v>
      </c>
      <c r="CE24" s="2" t="e">
        <f t="shared" si="11"/>
        <v>#N/A</v>
      </c>
      <c r="CF24" s="2" t="e">
        <f t="shared" si="11"/>
        <v>#N/A</v>
      </c>
      <c r="CG24" s="2" t="e">
        <f t="shared" si="11"/>
        <v>#N/A</v>
      </c>
      <c r="CH24" s="2" t="e">
        <f t="shared" si="11"/>
        <v>#N/A</v>
      </c>
      <c r="CI24" s="2" t="e">
        <f t="shared" si="11"/>
        <v>#N/A</v>
      </c>
      <c r="CJ24" s="2" t="e">
        <f t="shared" si="11"/>
        <v>#N/A</v>
      </c>
      <c r="CK24" s="2" t="e">
        <f t="shared" si="11"/>
        <v>#N/A</v>
      </c>
      <c r="CL24" s="2" t="e">
        <f t="shared" si="11"/>
        <v>#N/A</v>
      </c>
      <c r="CM24" s="2" t="e">
        <f t="shared" si="11"/>
        <v>#N/A</v>
      </c>
      <c r="CN24" s="2" t="e">
        <f t="shared" si="11"/>
        <v>#N/A</v>
      </c>
      <c r="CO24" s="7"/>
    </row>
    <row r="25" spans="3:93" x14ac:dyDescent="0.2"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</row>
    <row r="26" spans="3:93" x14ac:dyDescent="0.2">
      <c r="G26" s="4" t="str">
        <f>G7</f>
        <v>w</v>
      </c>
      <c r="H26" s="4" t="str">
        <f t="shared" ref="H26:BS26" si="12">H7</f>
        <v>i</v>
      </c>
      <c r="I26" s="4" t="str">
        <f t="shared" si="12"/>
        <v>e</v>
      </c>
      <c r="J26" s="4" t="str">
        <f t="shared" si="12"/>
        <v xml:space="preserve"> </v>
      </c>
      <c r="K26" s="4" t="str">
        <f t="shared" si="12"/>
        <v>n</v>
      </c>
      <c r="L26" s="4" t="str">
        <f t="shared" si="12"/>
        <v>i</v>
      </c>
      <c r="M26" s="4" t="str">
        <f t="shared" si="12"/>
        <v>e</v>
      </c>
      <c r="N26" s="4" t="str">
        <f t="shared" si="12"/>
        <v>t</v>
      </c>
      <c r="O26" s="4" t="str">
        <f t="shared" si="12"/>
        <v xml:space="preserve"> </v>
      </c>
      <c r="P26" s="4" t="str">
        <f t="shared" si="12"/>
        <v>w</v>
      </c>
      <c r="Q26" s="4" t="str">
        <f t="shared" si="12"/>
        <v>e</v>
      </c>
      <c r="R26" s="4" t="str">
        <f t="shared" si="12"/>
        <v>g</v>
      </c>
      <c r="S26" s="4" t="str">
        <f t="shared" si="12"/>
        <v xml:space="preserve"> </v>
      </c>
      <c r="T26" s="4" t="str">
        <f t="shared" si="12"/>
        <v>i</v>
      </c>
      <c r="U26" s="4" t="str">
        <f t="shared" si="12"/>
        <v>s</v>
      </c>
      <c r="V26" s="4" t="str">
        <f t="shared" si="12"/>
        <v xml:space="preserve"> </v>
      </c>
      <c r="W26" s="4" t="str">
        <f t="shared" si="12"/>
        <v>i</v>
      </c>
      <c r="X26" s="4" t="str">
        <f t="shared" si="12"/>
        <v>s</v>
      </c>
      <c r="Y26" s="4" t="str">
        <f t="shared" si="12"/>
        <v xml:space="preserve"> </v>
      </c>
      <c r="Z26" s="4" t="str">
        <f t="shared" si="12"/>
        <v>g</v>
      </c>
      <c r="AA26" s="4" t="str">
        <f t="shared" si="12"/>
        <v>e</v>
      </c>
      <c r="AB26" s="4" t="str">
        <f t="shared" si="12"/>
        <v>z</v>
      </c>
      <c r="AC26" s="4" t="str">
        <f t="shared" si="12"/>
        <v>i</v>
      </c>
      <c r="AD26" s="4" t="str">
        <f t="shared" si="12"/>
        <v>e</v>
      </c>
      <c r="AE26" s="4" t="str">
        <f t="shared" si="12"/>
        <v>n</v>
      </c>
      <c r="AF26" s="4" t="str">
        <f t="shared" si="12"/>
        <v/>
      </c>
      <c r="AG26" s="4" t="str">
        <f t="shared" si="12"/>
        <v/>
      </c>
      <c r="AH26" s="4" t="str">
        <f t="shared" si="12"/>
        <v/>
      </c>
      <c r="AI26" s="4" t="str">
        <f t="shared" si="12"/>
        <v/>
      </c>
      <c r="AJ26" s="4" t="str">
        <f t="shared" si="12"/>
        <v/>
      </c>
      <c r="AK26" s="4" t="str">
        <f t="shared" si="12"/>
        <v/>
      </c>
      <c r="AL26" s="4" t="str">
        <f t="shared" si="12"/>
        <v/>
      </c>
      <c r="AM26" s="4" t="str">
        <f t="shared" si="12"/>
        <v/>
      </c>
      <c r="AN26" s="4" t="str">
        <f t="shared" si="12"/>
        <v/>
      </c>
      <c r="AO26" s="4" t="str">
        <f t="shared" si="12"/>
        <v/>
      </c>
      <c r="AP26" s="4" t="str">
        <f t="shared" si="12"/>
        <v/>
      </c>
      <c r="AQ26" s="4" t="str">
        <f t="shared" si="12"/>
        <v/>
      </c>
      <c r="AR26" s="4" t="str">
        <f t="shared" si="12"/>
        <v/>
      </c>
      <c r="AS26" s="4" t="str">
        <f t="shared" si="12"/>
        <v/>
      </c>
      <c r="AT26" s="4" t="str">
        <f t="shared" si="12"/>
        <v/>
      </c>
      <c r="AU26" s="4" t="str">
        <f t="shared" si="12"/>
        <v/>
      </c>
      <c r="AV26" s="4" t="str">
        <f t="shared" si="12"/>
        <v/>
      </c>
      <c r="AW26" s="4" t="str">
        <f t="shared" si="12"/>
        <v/>
      </c>
      <c r="AX26" s="4" t="str">
        <f t="shared" si="12"/>
        <v/>
      </c>
      <c r="AY26" s="4" t="str">
        <f t="shared" si="12"/>
        <v/>
      </c>
      <c r="AZ26" s="4" t="str">
        <f t="shared" si="12"/>
        <v/>
      </c>
      <c r="BA26" s="4" t="str">
        <f t="shared" si="12"/>
        <v/>
      </c>
      <c r="BB26" s="4" t="str">
        <f t="shared" si="12"/>
        <v/>
      </c>
      <c r="BC26" s="4" t="str">
        <f t="shared" si="12"/>
        <v/>
      </c>
      <c r="BD26" s="4" t="str">
        <f t="shared" si="12"/>
        <v/>
      </c>
      <c r="BE26" s="4" t="str">
        <f t="shared" si="12"/>
        <v/>
      </c>
      <c r="BF26" s="4" t="str">
        <f t="shared" si="12"/>
        <v/>
      </c>
      <c r="BG26" s="4" t="str">
        <f t="shared" si="12"/>
        <v/>
      </c>
      <c r="BH26" s="4" t="str">
        <f t="shared" si="12"/>
        <v/>
      </c>
      <c r="BI26" s="4" t="str">
        <f t="shared" si="12"/>
        <v/>
      </c>
      <c r="BJ26" s="4" t="str">
        <f t="shared" si="12"/>
        <v/>
      </c>
      <c r="BK26" s="4" t="str">
        <f t="shared" si="12"/>
        <v/>
      </c>
      <c r="BL26" s="4" t="str">
        <f t="shared" si="12"/>
        <v/>
      </c>
      <c r="BM26" s="4" t="str">
        <f t="shared" si="12"/>
        <v/>
      </c>
      <c r="BN26" s="4" t="str">
        <f t="shared" si="12"/>
        <v/>
      </c>
      <c r="BO26" s="4" t="str">
        <f t="shared" si="12"/>
        <v/>
      </c>
      <c r="BP26" s="4" t="str">
        <f t="shared" si="12"/>
        <v/>
      </c>
      <c r="BQ26" s="4" t="str">
        <f t="shared" si="12"/>
        <v/>
      </c>
      <c r="BR26" s="4" t="str">
        <f t="shared" si="12"/>
        <v/>
      </c>
      <c r="BS26" s="4" t="str">
        <f t="shared" si="12"/>
        <v/>
      </c>
      <c r="BT26" s="4" t="str">
        <f t="shared" ref="BT26:CN26" si="13">BT7</f>
        <v/>
      </c>
      <c r="BU26" s="4" t="str">
        <f t="shared" si="13"/>
        <v/>
      </c>
      <c r="BV26" s="4" t="str">
        <f t="shared" si="13"/>
        <v/>
      </c>
      <c r="BW26" s="4" t="str">
        <f t="shared" si="13"/>
        <v/>
      </c>
      <c r="BX26" s="4" t="str">
        <f t="shared" si="13"/>
        <v/>
      </c>
      <c r="BY26" s="4" t="str">
        <f t="shared" si="13"/>
        <v/>
      </c>
      <c r="BZ26" s="4" t="str">
        <f t="shared" si="13"/>
        <v/>
      </c>
      <c r="CA26" s="4" t="str">
        <f t="shared" si="13"/>
        <v/>
      </c>
      <c r="CB26" s="4" t="str">
        <f t="shared" si="13"/>
        <v/>
      </c>
      <c r="CC26" s="4" t="str">
        <f t="shared" si="13"/>
        <v/>
      </c>
      <c r="CD26" s="4" t="str">
        <f t="shared" si="13"/>
        <v/>
      </c>
      <c r="CE26" s="4" t="str">
        <f t="shared" si="13"/>
        <v/>
      </c>
      <c r="CF26" s="4" t="str">
        <f t="shared" si="13"/>
        <v/>
      </c>
      <c r="CG26" s="4" t="str">
        <f t="shared" si="13"/>
        <v/>
      </c>
      <c r="CH26" s="4" t="str">
        <f t="shared" si="13"/>
        <v/>
      </c>
      <c r="CI26" s="4" t="str">
        <f t="shared" si="13"/>
        <v/>
      </c>
      <c r="CJ26" s="4" t="str">
        <f t="shared" si="13"/>
        <v/>
      </c>
      <c r="CK26" s="4" t="str">
        <f t="shared" si="13"/>
        <v/>
      </c>
      <c r="CL26" s="4" t="str">
        <f t="shared" si="13"/>
        <v/>
      </c>
      <c r="CM26" s="4" t="str">
        <f t="shared" si="13"/>
        <v/>
      </c>
      <c r="CN26" s="4" t="str">
        <f t="shared" si="13"/>
        <v/>
      </c>
    </row>
    <row r="30" spans="3:93" x14ac:dyDescent="0.2">
      <c r="G30" s="3" t="s">
        <v>33</v>
      </c>
      <c r="M30" s="3" t="s">
        <v>34</v>
      </c>
    </row>
    <row r="31" spans="3:93" x14ac:dyDescent="0.2">
      <c r="G31" s="5" t="s">
        <v>0</v>
      </c>
      <c r="H31" s="1">
        <v>1</v>
      </c>
      <c r="I31" s="1">
        <v>1</v>
      </c>
      <c r="J31" s="1">
        <v>1</v>
      </c>
      <c r="M31" s="11" t="s">
        <v>47</v>
      </c>
      <c r="N31" s="3" t="s">
        <v>46</v>
      </c>
    </row>
    <row r="32" spans="3:93" x14ac:dyDescent="0.2">
      <c r="G32" s="5" t="s">
        <v>1</v>
      </c>
      <c r="H32" s="1">
        <v>1</v>
      </c>
      <c r="I32" s="1">
        <v>1</v>
      </c>
      <c r="J32" s="1">
        <v>-1</v>
      </c>
      <c r="M32" s="18" t="s">
        <v>30</v>
      </c>
      <c r="N32" s="22">
        <v>0</v>
      </c>
      <c r="O32" s="19" t="s">
        <v>26</v>
      </c>
      <c r="P32" s="19"/>
      <c r="Q32" s="19"/>
      <c r="R32" s="19"/>
    </row>
    <row r="33" spans="7:30" x14ac:dyDescent="0.2">
      <c r="G33" s="5" t="s">
        <v>2</v>
      </c>
      <c r="H33" s="1">
        <v>1</v>
      </c>
      <c r="I33" s="1">
        <v>1</v>
      </c>
      <c r="J33" s="1">
        <v>0</v>
      </c>
      <c r="M33" s="18">
        <v>30</v>
      </c>
      <c r="N33" s="23">
        <v>1</v>
      </c>
      <c r="O33" s="19" t="s">
        <v>37</v>
      </c>
      <c r="P33" s="19"/>
      <c r="Q33" s="19"/>
      <c r="R33" s="19"/>
    </row>
    <row r="34" spans="7:30" x14ac:dyDescent="0.2">
      <c r="G34" s="5" t="s">
        <v>3</v>
      </c>
      <c r="H34" s="1">
        <v>1</v>
      </c>
      <c r="I34" s="1">
        <v>-1</v>
      </c>
      <c r="J34" s="1">
        <v>1</v>
      </c>
      <c r="M34" s="18">
        <v>50</v>
      </c>
      <c r="N34" s="24">
        <v>2</v>
      </c>
      <c r="O34" s="19" t="s">
        <v>44</v>
      </c>
      <c r="P34" s="19"/>
      <c r="Q34" s="19"/>
      <c r="R34" s="19"/>
    </row>
    <row r="35" spans="7:30" x14ac:dyDescent="0.2">
      <c r="G35" s="5" t="s">
        <v>4</v>
      </c>
      <c r="H35" s="1">
        <v>1</v>
      </c>
      <c r="I35" s="1">
        <v>-1</v>
      </c>
      <c r="J35" s="1">
        <v>-1</v>
      </c>
      <c r="M35" s="18">
        <v>90</v>
      </c>
      <c r="N35" s="25">
        <v>3</v>
      </c>
      <c r="O35" s="19" t="s">
        <v>38</v>
      </c>
      <c r="P35" s="19"/>
      <c r="Q35" s="19"/>
      <c r="R35" s="19"/>
    </row>
    <row r="36" spans="7:30" x14ac:dyDescent="0.2">
      <c r="G36" s="5" t="s">
        <v>5</v>
      </c>
      <c r="H36" s="1">
        <v>1</v>
      </c>
      <c r="I36" s="1">
        <v>-1</v>
      </c>
      <c r="J36" s="1">
        <v>0</v>
      </c>
      <c r="M36" s="18">
        <v>130</v>
      </c>
      <c r="N36" s="26">
        <v>4</v>
      </c>
      <c r="O36" s="19" t="s">
        <v>43</v>
      </c>
      <c r="P36" s="19"/>
      <c r="Q36" s="19"/>
      <c r="R36" s="19"/>
    </row>
    <row r="37" spans="7:30" x14ac:dyDescent="0.2">
      <c r="G37" s="5" t="s">
        <v>6</v>
      </c>
      <c r="H37" s="1">
        <v>1</v>
      </c>
      <c r="I37" s="1">
        <v>0</v>
      </c>
      <c r="J37" s="1">
        <v>1</v>
      </c>
      <c r="M37" s="35">
        <v>170</v>
      </c>
      <c r="N37" s="27">
        <v>5</v>
      </c>
      <c r="O37" s="20" t="s">
        <v>42</v>
      </c>
      <c r="P37" s="19"/>
      <c r="Q37" s="19"/>
      <c r="R37" s="19"/>
    </row>
    <row r="38" spans="7:30" x14ac:dyDescent="0.2">
      <c r="G38" s="5" t="s">
        <v>7</v>
      </c>
      <c r="H38" s="1">
        <v>1</v>
      </c>
      <c r="I38" s="1">
        <v>0</v>
      </c>
      <c r="J38" s="1">
        <v>-1</v>
      </c>
      <c r="M38" s="18">
        <v>190</v>
      </c>
      <c r="N38" s="28">
        <v>6</v>
      </c>
      <c r="O38" s="19" t="s">
        <v>40</v>
      </c>
      <c r="P38" s="19"/>
      <c r="Q38" s="19"/>
      <c r="R38" s="19"/>
    </row>
    <row r="39" spans="7:30" x14ac:dyDescent="0.2">
      <c r="G39" s="5" t="s">
        <v>8</v>
      </c>
      <c r="H39" s="1">
        <v>1</v>
      </c>
      <c r="I39" s="1">
        <v>0</v>
      </c>
      <c r="J39" s="1">
        <v>0</v>
      </c>
      <c r="M39" s="18">
        <v>210</v>
      </c>
      <c r="N39" s="29">
        <v>7</v>
      </c>
      <c r="O39" s="19" t="s">
        <v>39</v>
      </c>
      <c r="P39" s="19"/>
      <c r="Q39" s="19"/>
      <c r="R39" s="19"/>
      <c r="V39" s="12"/>
    </row>
    <row r="40" spans="7:30" x14ac:dyDescent="0.2">
      <c r="G40" s="5" t="s">
        <v>9</v>
      </c>
      <c r="H40" s="1">
        <v>-1</v>
      </c>
      <c r="I40" s="1">
        <v>1</v>
      </c>
      <c r="J40" s="1">
        <v>1</v>
      </c>
      <c r="M40" s="18">
        <v>230</v>
      </c>
      <c r="N40" s="30">
        <v>8</v>
      </c>
      <c r="O40" s="19" t="s">
        <v>41</v>
      </c>
      <c r="P40" s="19"/>
      <c r="Q40" s="19"/>
      <c r="R40" s="19"/>
    </row>
    <row r="41" spans="7:30" x14ac:dyDescent="0.2">
      <c r="G41" s="5" t="s">
        <v>10</v>
      </c>
      <c r="H41" s="1">
        <v>-1</v>
      </c>
      <c r="I41" s="1">
        <v>1</v>
      </c>
      <c r="J41" s="1">
        <v>-1</v>
      </c>
      <c r="M41" s="18">
        <v>260</v>
      </c>
      <c r="N41" s="31">
        <v>9</v>
      </c>
      <c r="O41" s="19" t="s">
        <v>27</v>
      </c>
      <c r="P41" s="19"/>
      <c r="Q41" s="19"/>
      <c r="R41" s="19"/>
    </row>
    <row r="42" spans="7:30" x14ac:dyDescent="0.2">
      <c r="G42" s="5" t="s">
        <v>11</v>
      </c>
      <c r="H42" s="1">
        <v>-1</v>
      </c>
      <c r="I42" s="1">
        <v>1</v>
      </c>
      <c r="J42" s="1">
        <v>0</v>
      </c>
      <c r="M42" s="18">
        <v>280</v>
      </c>
      <c r="N42" s="32">
        <v>10</v>
      </c>
      <c r="O42" s="19" t="s">
        <v>28</v>
      </c>
      <c r="P42" s="19"/>
      <c r="Q42" s="19"/>
      <c r="R42" s="19"/>
    </row>
    <row r="43" spans="7:30" x14ac:dyDescent="0.2">
      <c r="G43" s="5" t="s">
        <v>12</v>
      </c>
      <c r="H43" s="1">
        <v>-1</v>
      </c>
      <c r="I43" s="1">
        <v>-1</v>
      </c>
      <c r="J43" s="1">
        <v>1</v>
      </c>
      <c r="M43" s="18">
        <v>300</v>
      </c>
      <c r="N43" s="33">
        <v>11</v>
      </c>
      <c r="O43" s="19" t="s">
        <v>29</v>
      </c>
      <c r="P43" s="19"/>
      <c r="Q43" s="19"/>
      <c r="R43" s="19"/>
    </row>
    <row r="44" spans="7:30" x14ac:dyDescent="0.2">
      <c r="G44" s="5" t="s">
        <v>13</v>
      </c>
      <c r="H44" s="1">
        <v>-1</v>
      </c>
      <c r="I44" s="1">
        <v>-1</v>
      </c>
      <c r="J44" s="1">
        <v>-1</v>
      </c>
      <c r="L44" s="15"/>
      <c r="M44" s="15"/>
      <c r="N44" s="15"/>
      <c r="O44" s="16"/>
      <c r="P44" s="15"/>
      <c r="Q44" s="15"/>
      <c r="R44" s="15"/>
      <c r="Y44" s="15"/>
      <c r="Z44" s="21"/>
      <c r="AA44" s="17"/>
      <c r="AB44" s="17"/>
      <c r="AC44" s="15"/>
      <c r="AD44" s="15"/>
    </row>
    <row r="45" spans="7:30" x14ac:dyDescent="0.2">
      <c r="G45" s="5" t="s">
        <v>14</v>
      </c>
      <c r="H45" s="1">
        <v>-1</v>
      </c>
      <c r="I45" s="1">
        <v>-1</v>
      </c>
      <c r="J45" s="1">
        <v>0</v>
      </c>
      <c r="L45" s="15"/>
      <c r="M45" s="15"/>
      <c r="N45" s="15"/>
      <c r="O45" s="16"/>
      <c r="P45" s="15"/>
      <c r="Q45" s="15"/>
      <c r="R45" s="15"/>
    </row>
    <row r="46" spans="7:30" x14ac:dyDescent="0.2">
      <c r="G46" s="5" t="s">
        <v>15</v>
      </c>
      <c r="H46" s="1">
        <v>-1</v>
      </c>
      <c r="I46" s="1">
        <v>0</v>
      </c>
      <c r="J46" s="1">
        <v>1</v>
      </c>
      <c r="L46" s="15"/>
      <c r="M46" s="15"/>
      <c r="N46" s="15"/>
      <c r="O46" s="16"/>
      <c r="P46" s="15"/>
      <c r="Q46" s="15"/>
      <c r="R46" s="15"/>
    </row>
    <row r="47" spans="7:30" x14ac:dyDescent="0.2">
      <c r="G47" s="5" t="s">
        <v>16</v>
      </c>
      <c r="H47" s="1">
        <v>-1</v>
      </c>
      <c r="I47" s="1">
        <v>0</v>
      </c>
      <c r="J47" s="1">
        <v>-1</v>
      </c>
      <c r="L47" s="15"/>
      <c r="M47" s="15"/>
      <c r="N47" s="15"/>
      <c r="O47" s="16"/>
      <c r="P47" s="15"/>
      <c r="Q47" s="15"/>
      <c r="R47" s="15"/>
    </row>
    <row r="48" spans="7:30" x14ac:dyDescent="0.2">
      <c r="G48" s="5" t="s">
        <v>17</v>
      </c>
      <c r="H48" s="1">
        <v>-1</v>
      </c>
      <c r="I48" s="1">
        <v>0</v>
      </c>
      <c r="J48" s="1">
        <v>0</v>
      </c>
      <c r="L48" s="15"/>
      <c r="M48" s="15"/>
      <c r="N48" s="15"/>
      <c r="O48" s="16"/>
      <c r="P48" s="15"/>
      <c r="Q48" s="15"/>
      <c r="R48" s="15"/>
    </row>
    <row r="49" spans="7:18" x14ac:dyDescent="0.2">
      <c r="G49" s="5" t="s">
        <v>18</v>
      </c>
      <c r="H49" s="1">
        <v>0</v>
      </c>
      <c r="I49" s="1">
        <v>1</v>
      </c>
      <c r="J49" s="1">
        <v>1</v>
      </c>
      <c r="L49" s="15"/>
      <c r="M49" s="15"/>
      <c r="N49" s="15"/>
      <c r="O49" s="16"/>
      <c r="P49" s="15"/>
      <c r="Q49" s="15"/>
      <c r="R49" s="15"/>
    </row>
    <row r="50" spans="7:18" x14ac:dyDescent="0.2">
      <c r="G50" s="5" t="s">
        <v>19</v>
      </c>
      <c r="H50" s="1">
        <v>0</v>
      </c>
      <c r="I50" s="1">
        <v>1</v>
      </c>
      <c r="J50" s="1">
        <v>-1</v>
      </c>
    </row>
    <row r="51" spans="7:18" x14ac:dyDescent="0.2">
      <c r="G51" s="5" t="s">
        <v>20</v>
      </c>
      <c r="H51" s="1">
        <v>0</v>
      </c>
      <c r="I51" s="1">
        <v>1</v>
      </c>
      <c r="J51" s="1">
        <v>0</v>
      </c>
    </row>
    <row r="52" spans="7:18" x14ac:dyDescent="0.2">
      <c r="G52" s="5" t="s">
        <v>21</v>
      </c>
      <c r="H52" s="1">
        <v>0</v>
      </c>
      <c r="I52" s="1">
        <v>-1</v>
      </c>
      <c r="J52" s="1">
        <v>1</v>
      </c>
    </row>
    <row r="53" spans="7:18" x14ac:dyDescent="0.2">
      <c r="G53" s="5" t="s">
        <v>22</v>
      </c>
      <c r="H53" s="1">
        <v>0</v>
      </c>
      <c r="I53" s="1">
        <v>-1</v>
      </c>
      <c r="J53" s="1">
        <v>-1</v>
      </c>
    </row>
    <row r="54" spans="7:18" x14ac:dyDescent="0.2">
      <c r="G54" s="5" t="s">
        <v>23</v>
      </c>
      <c r="H54" s="1">
        <v>0</v>
      </c>
      <c r="I54" s="1">
        <v>-1</v>
      </c>
      <c r="J54" s="1">
        <v>0</v>
      </c>
    </row>
    <row r="55" spans="7:18" x14ac:dyDescent="0.2">
      <c r="G55" s="5" t="s">
        <v>24</v>
      </c>
      <c r="H55" s="1">
        <v>0</v>
      </c>
      <c r="I55" s="1">
        <v>0</v>
      </c>
      <c r="J55" s="1">
        <v>1</v>
      </c>
    </row>
    <row r="56" spans="7:18" x14ac:dyDescent="0.2">
      <c r="G56" s="5" t="s">
        <v>25</v>
      </c>
      <c r="H56" s="1">
        <v>0</v>
      </c>
      <c r="I56" s="1">
        <v>0</v>
      </c>
      <c r="J56" s="1">
        <v>-1</v>
      </c>
    </row>
    <row r="57" spans="7:18" x14ac:dyDescent="0.2">
      <c r="G57" s="6" t="s">
        <v>31</v>
      </c>
      <c r="H57" s="1">
        <v>0</v>
      </c>
      <c r="I57" s="1">
        <v>0</v>
      </c>
      <c r="J57" s="1">
        <v>0</v>
      </c>
    </row>
  </sheetData>
  <conditionalFormatting sqref="G8:CN11">
    <cfRule type="cellIs" dxfId="42" priority="104" operator="equal">
      <formula>1</formula>
    </cfRule>
    <cfRule type="cellIs" dxfId="41" priority="105" operator="equal">
      <formula>-1</formula>
    </cfRule>
  </conditionalFormatting>
  <conditionalFormatting sqref="H31:J57">
    <cfRule type="cellIs" dxfId="40" priority="106" operator="equal">
      <formula>-1</formula>
    </cfRule>
    <cfRule type="cellIs" dxfId="39" priority="107" operator="equal">
      <formula>1</formula>
    </cfRule>
  </conditionalFormatting>
  <conditionalFormatting sqref="G22:CN24">
    <cfRule type="containsErrors" dxfId="38" priority="26">
      <formula>ISERROR(G22)</formula>
    </cfRule>
    <cfRule type="cellIs" dxfId="37" priority="27" operator="equal">
      <formula>11</formula>
    </cfRule>
    <cfRule type="cellIs" dxfId="36" priority="28" operator="equal">
      <formula>10</formula>
    </cfRule>
    <cfRule type="cellIs" dxfId="35" priority="29" operator="equal">
      <formula>9</formula>
    </cfRule>
    <cfRule type="cellIs" dxfId="34" priority="30" operator="equal">
      <formula>8</formula>
    </cfRule>
    <cfRule type="cellIs" dxfId="33" priority="31" operator="equal">
      <formula>7</formula>
    </cfRule>
    <cfRule type="cellIs" dxfId="32" priority="32" operator="equal">
      <formula>6</formula>
    </cfRule>
    <cfRule type="cellIs" dxfId="31" priority="33" operator="equal">
      <formula>5</formula>
    </cfRule>
    <cfRule type="cellIs" dxfId="30" priority="34" operator="equal">
      <formula>4</formula>
    </cfRule>
    <cfRule type="cellIs" dxfId="29" priority="35" operator="equal">
      <formula>3</formula>
    </cfRule>
    <cfRule type="cellIs" dxfId="28" priority="36" operator="equal">
      <formula>2</formula>
    </cfRule>
    <cfRule type="cellIs" dxfId="27" priority="37" operator="equal">
      <formula>2</formula>
    </cfRule>
    <cfRule type="cellIs" dxfId="26" priority="38" operator="equal">
      <formula>1</formula>
    </cfRule>
    <cfRule type="cellIs" dxfId="25" priority="39" operator="equal">
      <formula>0</formula>
    </cfRule>
  </conditionalFormatting>
  <conditionalFormatting sqref="E22:E24">
    <cfRule type="cellIs" dxfId="24" priority="14" operator="equal">
      <formula>11</formula>
    </cfRule>
    <cfRule type="cellIs" dxfId="23" priority="15" operator="equal">
      <formula>10</formula>
    </cfRule>
    <cfRule type="cellIs" dxfId="22" priority="16" operator="equal">
      <formula>9</formula>
    </cfRule>
    <cfRule type="cellIs" dxfId="21" priority="17" operator="equal">
      <formula>8</formula>
    </cfRule>
    <cfRule type="cellIs" dxfId="20" priority="18" operator="equal">
      <formula>7</formula>
    </cfRule>
    <cfRule type="cellIs" dxfId="19" priority="19" operator="equal">
      <formula>6</formula>
    </cfRule>
    <cfRule type="cellIs" dxfId="18" priority="20" operator="equal">
      <formula>5</formula>
    </cfRule>
    <cfRule type="cellIs" dxfId="17" priority="21" operator="equal">
      <formula>4</formula>
    </cfRule>
    <cfRule type="cellIs" dxfId="16" priority="22" operator="equal">
      <formula>3</formula>
    </cfRule>
    <cfRule type="cellIs" dxfId="15" priority="23" operator="equal">
      <formula>2</formula>
    </cfRule>
    <cfRule type="cellIs" dxfId="14" priority="24" operator="equal">
      <formula>1</formula>
    </cfRule>
    <cfRule type="cellIs" dxfId="13" priority="25" operator="equal">
      <formula>0</formula>
    </cfRule>
  </conditionalFormatting>
  <conditionalFormatting sqref="E14:E16 G14:CN16">
    <cfRule type="cellIs" dxfId="12" priority="2" operator="equal">
      <formula>11</formula>
    </cfRule>
    <cfRule type="cellIs" dxfId="11" priority="3" operator="equal">
      <formula>10</formula>
    </cfRule>
    <cfRule type="cellIs" dxfId="10" priority="4" operator="equal">
      <formula>9</formula>
    </cfRule>
    <cfRule type="cellIs" dxfId="9" priority="5" operator="equal">
      <formula>8</formula>
    </cfRule>
    <cfRule type="cellIs" dxfId="8" priority="6" operator="equal">
      <formula>7</formula>
    </cfRule>
    <cfRule type="cellIs" dxfId="7" priority="7" operator="equal">
      <formula>6</formula>
    </cfRule>
    <cfRule type="cellIs" dxfId="6" priority="8" operator="equal">
      <formula>5</formula>
    </cfRule>
    <cfRule type="cellIs" dxfId="5" priority="9" operator="equal">
      <formula>4</formula>
    </cfRule>
    <cfRule type="cellIs" dxfId="4" priority="10" operator="equal">
      <formula>3</formula>
    </cfRule>
    <cfRule type="cellIs" dxfId="3" priority="11" operator="equal">
      <formula>2</formula>
    </cfRule>
    <cfRule type="cellIs" dxfId="2" priority="12" operator="equal">
      <formula>1</formula>
    </cfRule>
    <cfRule type="cellIs" dxfId="1" priority="13" operator="equal">
      <formula>0</formula>
    </cfRule>
  </conditionalFormatting>
  <conditionalFormatting sqref="E14:CN16">
    <cfRule type="containsErrors" dxfId="0" priority="1">
      <formula>ISERROR(E14)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Relatieve Kleurcode 19-7-2025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Bakker</dc:creator>
  <cp:lastModifiedBy>Dirk Bakker</cp:lastModifiedBy>
  <dcterms:created xsi:type="dcterms:W3CDTF">2019-06-22T07:09:48Z</dcterms:created>
  <dcterms:modified xsi:type="dcterms:W3CDTF">2025-07-19T15:16:14Z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2025-07-16T21:09:56Z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41d17068-ba90-405d-91b9-0bcd92c9776d</vt:lpwstr>
  </property>
  <property fmtid="{D5CDD505-2E9C-101B-9397-08002B2CF9AE}" pid="7" name="MSIP_Label_defa4170-0d19-0005-0004-bc88714345d2_ActionId">
    <vt:lpwstr>12ba278f-548d-40ec-8457-03218566bccb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